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Feuil1!$A$1:$L$101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/>
  <c r="E67"/>
  <c r="E12"/>
  <c r="E17"/>
  <c r="E27"/>
  <c r="E2"/>
  <c r="E25"/>
  <c r="E3"/>
  <c r="E48"/>
  <c r="E4"/>
  <c r="E16"/>
  <c r="E23"/>
  <c r="E38"/>
  <c r="E62"/>
  <c r="E77"/>
  <c r="E87"/>
  <c r="E68"/>
  <c r="E35"/>
  <c r="E28"/>
  <c r="E29"/>
  <c r="E5"/>
  <c r="E22"/>
  <c r="E63"/>
  <c r="E30"/>
  <c r="E69"/>
  <c r="E18"/>
  <c r="E36"/>
  <c r="E61"/>
  <c r="E78"/>
  <c r="E49"/>
  <c r="E13"/>
  <c r="E64"/>
  <c r="E24"/>
  <c r="E31"/>
  <c r="E39"/>
  <c r="E26"/>
  <c r="E97"/>
  <c r="E19"/>
  <c r="E50"/>
  <c r="E44"/>
  <c r="E70"/>
  <c r="E6"/>
  <c r="E14"/>
  <c r="E86"/>
  <c r="E79"/>
  <c r="E32"/>
  <c r="E71"/>
  <c r="E7"/>
  <c r="E51"/>
  <c r="E88"/>
  <c r="E20"/>
  <c r="E89"/>
  <c r="E80"/>
  <c r="E40"/>
  <c r="E15"/>
  <c r="E72"/>
  <c r="E52"/>
  <c r="E53"/>
  <c r="E41"/>
  <c r="E54"/>
  <c r="E65"/>
  <c r="E66"/>
  <c r="E33"/>
  <c r="E55"/>
  <c r="E90"/>
  <c r="E8"/>
  <c r="E9"/>
  <c r="E81"/>
  <c r="E91"/>
  <c r="E93"/>
  <c r="E73"/>
  <c r="E34"/>
  <c r="E74"/>
  <c r="E82"/>
  <c r="E92"/>
  <c r="E45"/>
  <c r="E94"/>
  <c r="E75"/>
  <c r="E95"/>
  <c r="E76"/>
  <c r="E11"/>
  <c r="E98"/>
  <c r="E96"/>
  <c r="E56"/>
  <c r="E83"/>
  <c r="E42"/>
  <c r="E84"/>
  <c r="E85"/>
  <c r="E57"/>
  <c r="E58"/>
  <c r="E59"/>
  <c r="E21"/>
  <c r="E10"/>
  <c r="E99"/>
  <c r="E46"/>
  <c r="E60"/>
  <c r="E43"/>
  <c r="E47"/>
  <c r="K74"/>
  <c r="K82"/>
  <c r="K92"/>
  <c r="K45"/>
  <c r="K94"/>
  <c r="K75"/>
  <c r="K95"/>
  <c r="K76"/>
  <c r="K11"/>
  <c r="K98"/>
  <c r="K96"/>
  <c r="K56"/>
  <c r="K83"/>
  <c r="K42"/>
  <c r="K84"/>
  <c r="K85"/>
  <c r="K57"/>
  <c r="K58"/>
  <c r="K59"/>
  <c r="K21"/>
  <c r="K10"/>
  <c r="K99"/>
  <c r="K46"/>
  <c r="K60"/>
  <c r="K43"/>
  <c r="K34"/>
  <c r="K73"/>
  <c r="K93"/>
  <c r="K91"/>
  <c r="K81"/>
  <c r="K9"/>
  <c r="K8"/>
  <c r="K90"/>
  <c r="K55"/>
  <c r="K65"/>
  <c r="K66"/>
  <c r="K33"/>
  <c r="K54"/>
  <c r="K41"/>
  <c r="K53"/>
  <c r="K52"/>
  <c r="K72"/>
  <c r="K15"/>
  <c r="K40"/>
  <c r="K80"/>
  <c r="K89"/>
  <c r="K20"/>
  <c r="K88"/>
  <c r="K51"/>
  <c r="K7"/>
  <c r="K71"/>
  <c r="K32"/>
  <c r="K79"/>
  <c r="K86"/>
  <c r="K44"/>
  <c r="K70"/>
  <c r="K6"/>
  <c r="K14"/>
  <c r="K50"/>
  <c r="K19"/>
  <c r="K97"/>
  <c r="K26"/>
  <c r="K64"/>
  <c r="K24"/>
  <c r="K31"/>
  <c r="K39"/>
  <c r="K13"/>
  <c r="K49"/>
  <c r="K78"/>
  <c r="K61"/>
  <c r="K36"/>
  <c r="K5"/>
  <c r="K22"/>
  <c r="K63"/>
  <c r="K30"/>
  <c r="K69"/>
  <c r="K18"/>
  <c r="K38"/>
  <c r="K62"/>
  <c r="K77"/>
  <c r="K87"/>
  <c r="K68"/>
  <c r="K35"/>
  <c r="K28"/>
  <c r="K29"/>
  <c r="K23"/>
  <c r="K16"/>
  <c r="K4"/>
  <c r="K48"/>
  <c r="K3"/>
  <c r="K25"/>
  <c r="K2"/>
  <c r="K27"/>
  <c r="K17"/>
  <c r="K37"/>
  <c r="K67"/>
  <c r="K12"/>
  <c r="K47"/>
  <c r="K100" l="1"/>
  <c r="L47" l="1"/>
  <c r="L35"/>
  <c r="L61"/>
  <c r="L97"/>
  <c r="L11"/>
  <c r="L23"/>
  <c r="L36"/>
  <c r="L24"/>
  <c r="L44"/>
  <c r="L98"/>
  <c r="L73"/>
  <c r="L84"/>
  <c r="L80"/>
  <c r="L37"/>
  <c r="L75"/>
  <c r="L10"/>
  <c r="L33"/>
  <c r="L79"/>
  <c r="L46"/>
  <c r="L66"/>
  <c r="L82"/>
  <c r="L96"/>
  <c r="L58"/>
  <c r="L43"/>
  <c r="L9"/>
  <c r="L52"/>
  <c r="L51"/>
  <c r="L50"/>
  <c r="L45"/>
  <c r="L95"/>
  <c r="L83"/>
  <c r="L85"/>
  <c r="L59"/>
  <c r="L34"/>
  <c r="L91"/>
  <c r="L90"/>
  <c r="L41"/>
  <c r="L15"/>
  <c r="L20"/>
  <c r="L71"/>
  <c r="L6"/>
  <c r="L64"/>
  <c r="L13"/>
  <c r="L5"/>
  <c r="L69"/>
  <c r="L68"/>
  <c r="L3"/>
  <c r="L74"/>
  <c r="L22"/>
  <c r="L31"/>
  <c r="L78"/>
  <c r="L63"/>
  <c r="L77"/>
  <c r="L28"/>
  <c r="L17"/>
  <c r="L12"/>
  <c r="L99"/>
  <c r="L32"/>
  <c r="L48"/>
  <c r="L56"/>
  <c r="L81"/>
  <c r="L40"/>
  <c r="L19"/>
  <c r="L62"/>
  <c r="L67"/>
  <c r="L94"/>
  <c r="L57"/>
  <c r="L55"/>
  <c r="L53"/>
  <c r="L88"/>
  <c r="L70"/>
  <c r="L39"/>
  <c r="L18"/>
  <c r="L29"/>
  <c r="L27"/>
  <c r="L2"/>
  <c r="L92"/>
  <c r="L76"/>
  <c r="L42"/>
  <c r="L21"/>
  <c r="L60"/>
  <c r="L93"/>
  <c r="L8"/>
  <c r="L65"/>
  <c r="L54"/>
  <c r="L72"/>
  <c r="L89"/>
  <c r="L7"/>
  <c r="L86"/>
  <c r="L14"/>
  <c r="L26"/>
  <c r="L49"/>
  <c r="L30"/>
  <c r="L38"/>
  <c r="L87"/>
  <c r="L16"/>
  <c r="L25"/>
  <c r="L4"/>
</calcChain>
</file>

<file path=xl/sharedStrings.xml><?xml version="1.0" encoding="utf-8"?>
<sst xmlns="http://schemas.openxmlformats.org/spreadsheetml/2006/main" count="310" uniqueCount="131">
  <si>
    <t>AP-HP</t>
  </si>
  <si>
    <t>IGR</t>
  </si>
  <si>
    <t>HCL</t>
  </si>
  <si>
    <t>CHU GRENOBLE</t>
  </si>
  <si>
    <t>CHU REIMS</t>
  </si>
  <si>
    <t>VIVALTO</t>
  </si>
  <si>
    <t>CH ALBI</t>
  </si>
  <si>
    <t>CH ANNECY-GENEVOIS</t>
  </si>
  <si>
    <t>SSA</t>
  </si>
  <si>
    <t>nom établissement</t>
  </si>
  <si>
    <t>FINESS</t>
  </si>
  <si>
    <t>Dotation MERRI</t>
  </si>
  <si>
    <t>IDF</t>
  </si>
  <si>
    <t>Hauts-de-France</t>
  </si>
  <si>
    <t>Nouvelle-Aquitaine</t>
  </si>
  <si>
    <t>Bourgogne-Franche-Comté</t>
  </si>
  <si>
    <t>Grand-Est</t>
  </si>
  <si>
    <t>Bretagne</t>
  </si>
  <si>
    <t>Region</t>
  </si>
  <si>
    <t>Auvergne-Rhône-Alpes</t>
  </si>
  <si>
    <t>Centre-Val-de-Loire</t>
  </si>
  <si>
    <t>Normandie</t>
  </si>
  <si>
    <t>Occitanie</t>
  </si>
  <si>
    <t>PACA</t>
  </si>
  <si>
    <t>Ocean Indien</t>
  </si>
  <si>
    <t>Statut</t>
  </si>
  <si>
    <t>CH ST JOSEPH ST LUC</t>
  </si>
  <si>
    <t>ESPIC</t>
  </si>
  <si>
    <t>CLCC</t>
  </si>
  <si>
    <t xml:space="preserve">CLINIQUE DE LA SAUVEGARDE </t>
  </si>
  <si>
    <t>Clinique</t>
  </si>
  <si>
    <t>HOPITAL PRIVE MEDIPOLE DE SAVOIE</t>
  </si>
  <si>
    <t>CHU SAINT-ETIENNE</t>
  </si>
  <si>
    <t>CHU CLERMONT-FERRAND</t>
  </si>
  <si>
    <t>CH</t>
  </si>
  <si>
    <t>CH WILLIAM MOREY CHALON SUR SAONE</t>
  </si>
  <si>
    <t>CHU DIJON</t>
  </si>
  <si>
    <t>CHU BESANCON</t>
  </si>
  <si>
    <t>CH BRETAGNE SUD</t>
  </si>
  <si>
    <t>CH SAINT-MALO</t>
  </si>
  <si>
    <t>CHU BREST</t>
  </si>
  <si>
    <t>CHU RENNES</t>
  </si>
  <si>
    <t>CH SAINT BRIEUC</t>
  </si>
  <si>
    <t>CH CHARTRES</t>
  </si>
  <si>
    <t>CH MULHOUSE</t>
  </si>
  <si>
    <t>CHR/U</t>
  </si>
  <si>
    <t>CHR METZ-THIONVILLE</t>
  </si>
  <si>
    <t>INSTITUT MUTUALISTE MONTSOURIS</t>
  </si>
  <si>
    <t>INSTITUT HOSPITALIER FRANCO-BRITANNIQUE</t>
  </si>
  <si>
    <t>CHU CAEN</t>
  </si>
  <si>
    <t>CH LA ROCHELLE</t>
  </si>
  <si>
    <t>CHU LIMOGES</t>
  </si>
  <si>
    <t>CH GEORGES RENON NIORT</t>
  </si>
  <si>
    <t xml:space="preserve">CLINIQUE FRANCOIS CHENIEUX </t>
  </si>
  <si>
    <t>CH DU MANS</t>
  </si>
  <si>
    <t>FONDATION ILDYS</t>
  </si>
  <si>
    <t>CH TROYES</t>
  </si>
  <si>
    <t>INSTITUT DE CANCEROLOGIE DE LORRAINE</t>
  </si>
  <si>
    <t>CHU STRASBOURG</t>
  </si>
  <si>
    <t>CHU NANCY</t>
  </si>
  <si>
    <t>CH BOULOGNE-SUR-MER</t>
  </si>
  <si>
    <t>CH SAINT-QUENTIN</t>
  </si>
  <si>
    <t>CHU AMIENS</t>
  </si>
  <si>
    <t>CH LENS</t>
  </si>
  <si>
    <t>CHU LILLE</t>
  </si>
  <si>
    <t>GENERALE DE SANTE</t>
  </si>
  <si>
    <t>750006728</t>
  </si>
  <si>
    <t>020000063</t>
  </si>
  <si>
    <t>GROUPE HOSPITALIER DIACONESSES-CROIX SAINT-SIMON</t>
  </si>
  <si>
    <t>CENTRE CHIRURGICAL MARIE LANNELONGUE</t>
  </si>
  <si>
    <t>CH VICTOR DUPOUY ARGENTEUIL</t>
  </si>
  <si>
    <t>CHI CRETEIL</t>
  </si>
  <si>
    <t>FONDATION HOPITAL SAINT-JOSEPH</t>
  </si>
  <si>
    <t>CH VERSAILLES</t>
  </si>
  <si>
    <t>CLCC INSTITUT CURIE</t>
  </si>
  <si>
    <t>HOPITAL FOCH</t>
  </si>
  <si>
    <t>CH LE HAVRE</t>
  </si>
  <si>
    <t>CHU ROUEN</t>
  </si>
  <si>
    <t>CH PAU</t>
  </si>
  <si>
    <t xml:space="preserve">INSTITUT BERGONIE </t>
  </si>
  <si>
    <t>CH PERIGUEUX</t>
  </si>
  <si>
    <t>CH DE LA COTE BASQUE</t>
  </si>
  <si>
    <t>CHU POITIERS</t>
  </si>
  <si>
    <t>CHU BORDEAUX</t>
  </si>
  <si>
    <t xml:space="preserve">CH PERPIGNAN </t>
  </si>
  <si>
    <t>CHU NIMES</t>
  </si>
  <si>
    <t>CH TARBES</t>
  </si>
  <si>
    <t>CH BEZIERS</t>
  </si>
  <si>
    <t>CHU TOULOUSE</t>
  </si>
  <si>
    <t>CH NARBONNE</t>
  </si>
  <si>
    <t>CHU LA REUNION</t>
  </si>
  <si>
    <t xml:space="preserve">CENTRE ANTOINE LACASSAGNE </t>
  </si>
  <si>
    <t>060000528</t>
  </si>
  <si>
    <t>CH TOULON</t>
  </si>
  <si>
    <t>CHU NICE</t>
  </si>
  <si>
    <t>HOPITAL EUROPEEN MARSEILLE</t>
  </si>
  <si>
    <t>060785011</t>
  </si>
  <si>
    <t>INSTITUT PAOLI CALMETTES</t>
  </si>
  <si>
    <t>INSTITUT DE CANCEROLOGIE DE L'OUEST</t>
  </si>
  <si>
    <t>CHU NANTES</t>
  </si>
  <si>
    <t>POLE MPR SAINT-HELIER</t>
  </si>
  <si>
    <t>INSTITUT JEAN GODINOT</t>
  </si>
  <si>
    <t>CLINIQUE LOUIS PASTEUR</t>
  </si>
  <si>
    <t xml:space="preserve">CH INTERCOMMUNAL CORNOUAILLE QUIMPER </t>
  </si>
  <si>
    <t>CLINIQUE MUTUALISTE DE L'ESTUAIRE</t>
  </si>
  <si>
    <t>CH DUNKERQUE</t>
  </si>
  <si>
    <t xml:space="preserve">CENTRE LEON BERARD </t>
  </si>
  <si>
    <t xml:space="preserve">CLCC JEAN PERRIN </t>
  </si>
  <si>
    <t>CLCC GEORGES FRANCOIS LECLERC</t>
  </si>
  <si>
    <t>CLCC EUGENE MARQUIS</t>
  </si>
  <si>
    <t>CLCC PAUL STRAUSS</t>
  </si>
  <si>
    <t>CLCC OSCAR LAMBRET</t>
  </si>
  <si>
    <t>GH INSTITUT CATHOLIQUE LILLE</t>
  </si>
  <si>
    <t>FONDATION ROTHSCHILD</t>
  </si>
  <si>
    <t>CH RENE DUBOS PONTOISE</t>
  </si>
  <si>
    <t>CHNO DES QUINZE VINGTS PARIS</t>
  </si>
  <si>
    <t>CLCC HENRI BECQUEREL</t>
  </si>
  <si>
    <t>CLCC FRANCOIS BACLESSE</t>
  </si>
  <si>
    <t>CHU MONTPELLIER</t>
  </si>
  <si>
    <t>INSTITUT CLAUDIUS REGAUD</t>
  </si>
  <si>
    <t>AP-HM</t>
  </si>
  <si>
    <t>CHD LA ROCHE SUR YON</t>
  </si>
  <si>
    <t>CLINIQUE JULES VERNE</t>
  </si>
  <si>
    <t>Pays-de-la-Loire</t>
  </si>
  <si>
    <t>Total des conventions</t>
  </si>
  <si>
    <t>Nombre convention coordonnateur</t>
  </si>
  <si>
    <t>Coefficient de pondération</t>
  </si>
  <si>
    <t>Nombre convention associé</t>
  </si>
  <si>
    <t>Nombre de points</t>
  </si>
  <si>
    <t>CHU TOURS</t>
  </si>
  <si>
    <t>Coefficient de qualification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</si>
</sst>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4" fontId="1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1" fontId="0" fillId="0" borderId="0" xfId="0" applyNumberFormat="1" applyBorder="1"/>
    <xf numFmtId="0" fontId="0" fillId="2" borderId="0" xfId="0" applyFill="1" applyBorder="1"/>
    <xf numFmtId="0" fontId="0" fillId="0" borderId="0" xfId="0" applyBorder="1"/>
    <xf numFmtId="1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4" fontId="0" fillId="0" borderId="1" xfId="0" applyNumberFormat="1" applyBorder="1"/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3">
    <cellStyle name="Date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Normal="100" workbookViewId="0">
      <pane ySplit="1" topLeftCell="A2" activePane="bottomLeft" state="frozen"/>
      <selection pane="bottomLeft" activeCell="M5" sqref="M5"/>
    </sheetView>
  </sheetViews>
  <sheetFormatPr baseColWidth="10" defaultRowHeight="15"/>
  <cols>
    <col min="1" max="1" width="52.42578125" style="3" bestFit="1" customWidth="1"/>
    <col min="2" max="2" width="13.85546875" style="4" bestFit="1" customWidth="1"/>
    <col min="3" max="3" width="13.85546875" style="4" customWidth="1"/>
    <col min="4" max="4" width="25.140625" style="4" bestFit="1" customWidth="1"/>
    <col min="5" max="5" width="13.85546875" style="4" customWidth="1"/>
    <col min="6" max="6" width="14.42578125" style="2" customWidth="1"/>
    <col min="7" max="7" width="15.42578125" style="1" bestFit="1" customWidth="1"/>
    <col min="8" max="8" width="10.85546875" style="2"/>
    <col min="9" max="9" width="15.42578125" bestFit="1" customWidth="1"/>
    <col min="10" max="10" width="15.5703125" bestFit="1" customWidth="1"/>
    <col min="11" max="11" width="10.85546875" style="2"/>
  </cols>
  <sheetData>
    <row r="1" spans="1:12" ht="87.75" customHeight="1">
      <c r="A1" s="14" t="s">
        <v>9</v>
      </c>
      <c r="B1" s="15" t="s">
        <v>10</v>
      </c>
      <c r="C1" s="15" t="s">
        <v>25</v>
      </c>
      <c r="D1" s="15" t="s">
        <v>18</v>
      </c>
      <c r="E1" s="16" t="s">
        <v>124</v>
      </c>
      <c r="F1" s="17" t="s">
        <v>125</v>
      </c>
      <c r="G1" s="18" t="s">
        <v>126</v>
      </c>
      <c r="H1" s="17" t="s">
        <v>127</v>
      </c>
      <c r="I1" s="18" t="s">
        <v>126</v>
      </c>
      <c r="J1" s="18" t="s">
        <v>130</v>
      </c>
      <c r="K1" s="17" t="s">
        <v>128</v>
      </c>
      <c r="L1" s="18" t="s">
        <v>11</v>
      </c>
    </row>
    <row r="2" spans="1:12">
      <c r="A2" s="19" t="s">
        <v>107</v>
      </c>
      <c r="B2" s="8">
        <v>630000479</v>
      </c>
      <c r="C2" s="8" t="s">
        <v>28</v>
      </c>
      <c r="D2" s="8" t="s">
        <v>19</v>
      </c>
      <c r="E2" s="8">
        <f t="shared" ref="E2:E33" si="0">SUM(F2,H2)</f>
        <v>7</v>
      </c>
      <c r="F2" s="9">
        <v>0</v>
      </c>
      <c r="G2" s="10">
        <v>1.2</v>
      </c>
      <c r="H2" s="9">
        <v>7</v>
      </c>
      <c r="I2" s="11">
        <v>1</v>
      </c>
      <c r="J2" s="10">
        <v>0.75</v>
      </c>
      <c r="K2" s="9">
        <f t="shared" ref="K2:K33" si="1">(F2*G2+H2*I2)*J2</f>
        <v>5.25</v>
      </c>
      <c r="L2" s="20">
        <f t="shared" ref="L2:L33" si="2">+K2*$L$100/$K$100</f>
        <v>36768.568126904072</v>
      </c>
    </row>
    <row r="3" spans="1:12">
      <c r="A3" s="21" t="s">
        <v>26</v>
      </c>
      <c r="B3" s="8">
        <v>690805361</v>
      </c>
      <c r="C3" s="8" t="s">
        <v>27</v>
      </c>
      <c r="D3" s="8" t="s">
        <v>19</v>
      </c>
      <c r="E3" s="8">
        <f t="shared" si="0"/>
        <v>3</v>
      </c>
      <c r="F3" s="9">
        <v>0</v>
      </c>
      <c r="G3" s="10">
        <v>1.2</v>
      </c>
      <c r="H3" s="9">
        <v>3</v>
      </c>
      <c r="I3" s="11">
        <v>1</v>
      </c>
      <c r="J3" s="10">
        <v>1</v>
      </c>
      <c r="K3" s="9">
        <f t="shared" si="1"/>
        <v>3</v>
      </c>
      <c r="L3" s="20">
        <f t="shared" si="2"/>
        <v>21010.610358230897</v>
      </c>
    </row>
    <row r="4" spans="1:12">
      <c r="A4" s="21" t="s">
        <v>29</v>
      </c>
      <c r="B4" s="8">
        <v>690780648</v>
      </c>
      <c r="C4" s="8" t="s">
        <v>30</v>
      </c>
      <c r="D4" s="8" t="s">
        <v>19</v>
      </c>
      <c r="E4" s="8">
        <f t="shared" si="0"/>
        <v>3</v>
      </c>
      <c r="F4" s="9">
        <v>0</v>
      </c>
      <c r="G4" s="10">
        <v>1.2</v>
      </c>
      <c r="H4" s="9">
        <v>3</v>
      </c>
      <c r="I4" s="11">
        <v>1</v>
      </c>
      <c r="J4" s="10">
        <v>0.75</v>
      </c>
      <c r="K4" s="9">
        <f t="shared" si="1"/>
        <v>2.25</v>
      </c>
      <c r="L4" s="20">
        <f t="shared" si="2"/>
        <v>15757.957768673174</v>
      </c>
    </row>
    <row r="5" spans="1:12">
      <c r="A5" s="19" t="s">
        <v>31</v>
      </c>
      <c r="B5" s="8">
        <v>730004298</v>
      </c>
      <c r="C5" s="8" t="s">
        <v>30</v>
      </c>
      <c r="D5" s="8" t="s">
        <v>19</v>
      </c>
      <c r="E5" s="8">
        <f t="shared" si="0"/>
        <v>1</v>
      </c>
      <c r="F5" s="9">
        <v>0</v>
      </c>
      <c r="G5" s="10">
        <v>1.2</v>
      </c>
      <c r="H5" s="9">
        <v>1</v>
      </c>
      <c r="I5" s="11">
        <v>1</v>
      </c>
      <c r="J5" s="10">
        <v>1</v>
      </c>
      <c r="K5" s="9">
        <f t="shared" si="1"/>
        <v>1</v>
      </c>
      <c r="L5" s="20">
        <f t="shared" si="2"/>
        <v>7003.5367860769657</v>
      </c>
    </row>
    <row r="6" spans="1:12">
      <c r="A6" s="22" t="s">
        <v>32</v>
      </c>
      <c r="B6" s="8">
        <v>420784878</v>
      </c>
      <c r="C6" s="8" t="s">
        <v>45</v>
      </c>
      <c r="D6" s="8" t="s">
        <v>19</v>
      </c>
      <c r="E6" s="8">
        <f t="shared" si="0"/>
        <v>30</v>
      </c>
      <c r="F6" s="9">
        <v>4</v>
      </c>
      <c r="G6" s="10">
        <v>1.2</v>
      </c>
      <c r="H6" s="9">
        <v>26</v>
      </c>
      <c r="I6" s="11">
        <v>1</v>
      </c>
      <c r="J6" s="10">
        <v>1</v>
      </c>
      <c r="K6" s="9">
        <f t="shared" si="1"/>
        <v>30.8</v>
      </c>
      <c r="L6" s="20">
        <f t="shared" si="2"/>
        <v>215708.93301117056</v>
      </c>
    </row>
    <row r="7" spans="1:12">
      <c r="A7" s="21" t="s">
        <v>2</v>
      </c>
      <c r="B7" s="8">
        <v>690781810</v>
      </c>
      <c r="C7" s="8" t="s">
        <v>45</v>
      </c>
      <c r="D7" s="8" t="s">
        <v>19</v>
      </c>
      <c r="E7" s="8">
        <f t="shared" si="0"/>
        <v>169</v>
      </c>
      <c r="F7" s="9">
        <v>36</v>
      </c>
      <c r="G7" s="10">
        <v>1.2</v>
      </c>
      <c r="H7" s="9">
        <v>133</v>
      </c>
      <c r="I7" s="11">
        <v>1</v>
      </c>
      <c r="J7" s="10">
        <v>1</v>
      </c>
      <c r="K7" s="9">
        <f t="shared" si="1"/>
        <v>176.2</v>
      </c>
      <c r="L7" s="20">
        <f t="shared" si="2"/>
        <v>1234023.1817067615</v>
      </c>
    </row>
    <row r="8" spans="1:12">
      <c r="A8" s="19" t="s">
        <v>33</v>
      </c>
      <c r="B8" s="8">
        <v>630780989</v>
      </c>
      <c r="C8" s="8" t="s">
        <v>45</v>
      </c>
      <c r="D8" s="8" t="s">
        <v>19</v>
      </c>
      <c r="E8" s="8">
        <f t="shared" si="0"/>
        <v>50</v>
      </c>
      <c r="F8" s="9">
        <v>8</v>
      </c>
      <c r="G8" s="10">
        <v>1.2</v>
      </c>
      <c r="H8" s="9">
        <v>42</v>
      </c>
      <c r="I8" s="11">
        <v>1</v>
      </c>
      <c r="J8" s="10">
        <v>1</v>
      </c>
      <c r="K8" s="9">
        <f t="shared" si="1"/>
        <v>51.6</v>
      </c>
      <c r="L8" s="20">
        <f t="shared" si="2"/>
        <v>361382.49816157145</v>
      </c>
    </row>
    <row r="9" spans="1:12">
      <c r="A9" s="21" t="s">
        <v>3</v>
      </c>
      <c r="B9" s="8">
        <v>380780080</v>
      </c>
      <c r="C9" s="8" t="s">
        <v>45</v>
      </c>
      <c r="D9" s="8" t="s">
        <v>19</v>
      </c>
      <c r="E9" s="8">
        <f t="shared" si="0"/>
        <v>65</v>
      </c>
      <c r="F9" s="9">
        <v>14</v>
      </c>
      <c r="G9" s="10">
        <v>1.2</v>
      </c>
      <c r="H9" s="9">
        <v>51</v>
      </c>
      <c r="I9" s="11">
        <v>1</v>
      </c>
      <c r="J9" s="10">
        <v>1</v>
      </c>
      <c r="K9" s="9">
        <f t="shared" si="1"/>
        <v>67.8</v>
      </c>
      <c r="L9" s="20">
        <f t="shared" si="2"/>
        <v>474839.7940960183</v>
      </c>
    </row>
    <row r="10" spans="1:12">
      <c r="A10" s="21" t="s">
        <v>7</v>
      </c>
      <c r="B10" s="8">
        <v>740781133</v>
      </c>
      <c r="C10" s="8" t="s">
        <v>34</v>
      </c>
      <c r="D10" s="8" t="s">
        <v>19</v>
      </c>
      <c r="E10" s="8">
        <f t="shared" si="0"/>
        <v>9</v>
      </c>
      <c r="F10" s="9">
        <v>2</v>
      </c>
      <c r="G10" s="10">
        <v>1.2</v>
      </c>
      <c r="H10" s="9">
        <v>7</v>
      </c>
      <c r="I10" s="11">
        <v>1</v>
      </c>
      <c r="J10" s="10">
        <v>1</v>
      </c>
      <c r="K10" s="9">
        <f t="shared" si="1"/>
        <v>9.4</v>
      </c>
      <c r="L10" s="20">
        <f t="shared" si="2"/>
        <v>65833.245789123481</v>
      </c>
    </row>
    <row r="11" spans="1:12">
      <c r="A11" s="21" t="s">
        <v>106</v>
      </c>
      <c r="B11" s="8">
        <v>690000880</v>
      </c>
      <c r="C11" s="8" t="s">
        <v>28</v>
      </c>
      <c r="D11" s="8" t="s">
        <v>19</v>
      </c>
      <c r="E11" s="8">
        <f t="shared" si="0"/>
        <v>43</v>
      </c>
      <c r="F11" s="9">
        <v>8</v>
      </c>
      <c r="G11" s="10">
        <v>1.2</v>
      </c>
      <c r="H11" s="9">
        <v>35</v>
      </c>
      <c r="I11" s="11">
        <v>1</v>
      </c>
      <c r="J11" s="10">
        <v>0</v>
      </c>
      <c r="K11" s="9">
        <f t="shared" si="1"/>
        <v>0</v>
      </c>
      <c r="L11" s="20">
        <f t="shared" si="2"/>
        <v>0</v>
      </c>
    </row>
    <row r="12" spans="1:12">
      <c r="A12" s="19" t="s">
        <v>35</v>
      </c>
      <c r="B12" s="8">
        <v>710780958</v>
      </c>
      <c r="C12" s="8" t="s">
        <v>34</v>
      </c>
      <c r="D12" s="8" t="s">
        <v>15</v>
      </c>
      <c r="E12" s="8">
        <f t="shared" si="0"/>
        <v>3</v>
      </c>
      <c r="F12" s="9">
        <v>0</v>
      </c>
      <c r="G12" s="10">
        <v>1.2</v>
      </c>
      <c r="H12" s="9">
        <v>3</v>
      </c>
      <c r="I12" s="11">
        <v>1</v>
      </c>
      <c r="J12" s="10">
        <v>1</v>
      </c>
      <c r="K12" s="9">
        <f t="shared" si="1"/>
        <v>3</v>
      </c>
      <c r="L12" s="20">
        <f t="shared" si="2"/>
        <v>21010.610358230897</v>
      </c>
    </row>
    <row r="13" spans="1:12">
      <c r="A13" s="19" t="s">
        <v>36</v>
      </c>
      <c r="B13" s="8">
        <v>210780581</v>
      </c>
      <c r="C13" s="8" t="s">
        <v>45</v>
      </c>
      <c r="D13" s="8" t="s">
        <v>15</v>
      </c>
      <c r="E13" s="8">
        <f t="shared" si="0"/>
        <v>44</v>
      </c>
      <c r="F13" s="9">
        <v>4</v>
      </c>
      <c r="G13" s="10">
        <v>1.2</v>
      </c>
      <c r="H13" s="9">
        <v>40</v>
      </c>
      <c r="I13" s="11">
        <v>1</v>
      </c>
      <c r="J13" s="10">
        <v>1</v>
      </c>
      <c r="K13" s="9">
        <f t="shared" si="1"/>
        <v>44.8</v>
      </c>
      <c r="L13" s="20">
        <f t="shared" si="2"/>
        <v>313758.44801624806</v>
      </c>
    </row>
    <row r="14" spans="1:12">
      <c r="A14" s="19" t="s">
        <v>108</v>
      </c>
      <c r="B14" s="8">
        <v>210780417</v>
      </c>
      <c r="C14" s="8" t="s">
        <v>28</v>
      </c>
      <c r="D14" s="8" t="s">
        <v>15</v>
      </c>
      <c r="E14" s="8">
        <f t="shared" si="0"/>
        <v>24</v>
      </c>
      <c r="F14" s="9">
        <v>4</v>
      </c>
      <c r="G14" s="10">
        <v>1.2</v>
      </c>
      <c r="H14" s="9">
        <v>20</v>
      </c>
      <c r="I14" s="11">
        <v>1</v>
      </c>
      <c r="J14" s="10">
        <v>1</v>
      </c>
      <c r="K14" s="9">
        <f t="shared" si="1"/>
        <v>24.8</v>
      </c>
      <c r="L14" s="20">
        <f t="shared" si="2"/>
        <v>173687.71229470876</v>
      </c>
    </row>
    <row r="15" spans="1:12">
      <c r="A15" s="19" t="s">
        <v>37</v>
      </c>
      <c r="B15" s="8">
        <v>250000015</v>
      </c>
      <c r="C15" s="8" t="s">
        <v>45</v>
      </c>
      <c r="D15" s="8" t="s">
        <v>15</v>
      </c>
      <c r="E15" s="8">
        <f t="shared" si="0"/>
        <v>40</v>
      </c>
      <c r="F15" s="9">
        <v>3</v>
      </c>
      <c r="G15" s="10">
        <v>1.2</v>
      </c>
      <c r="H15" s="9">
        <v>37</v>
      </c>
      <c r="I15" s="11">
        <v>1</v>
      </c>
      <c r="J15" s="10">
        <v>1</v>
      </c>
      <c r="K15" s="9">
        <f t="shared" si="1"/>
        <v>40.6</v>
      </c>
      <c r="L15" s="20">
        <f t="shared" si="2"/>
        <v>284343.59351472481</v>
      </c>
    </row>
    <row r="16" spans="1:12">
      <c r="A16" s="19" t="s">
        <v>109</v>
      </c>
      <c r="B16" s="8">
        <v>350023503</v>
      </c>
      <c r="C16" s="8" t="s">
        <v>28</v>
      </c>
      <c r="D16" s="8" t="s">
        <v>17</v>
      </c>
      <c r="E16" s="8">
        <f t="shared" si="0"/>
        <v>11</v>
      </c>
      <c r="F16" s="9">
        <v>0</v>
      </c>
      <c r="G16" s="10">
        <v>1.2</v>
      </c>
      <c r="H16" s="9">
        <v>11</v>
      </c>
      <c r="I16" s="11">
        <v>1</v>
      </c>
      <c r="J16" s="10">
        <v>1</v>
      </c>
      <c r="K16" s="9">
        <f t="shared" si="1"/>
        <v>11</v>
      </c>
      <c r="L16" s="20">
        <f t="shared" si="2"/>
        <v>77038.904646846626</v>
      </c>
    </row>
    <row r="17" spans="1:12">
      <c r="A17" s="19" t="s">
        <v>38</v>
      </c>
      <c r="B17" s="8">
        <v>560005746</v>
      </c>
      <c r="C17" s="8" t="s">
        <v>34</v>
      </c>
      <c r="D17" s="8" t="s">
        <v>17</v>
      </c>
      <c r="E17" s="8">
        <f t="shared" si="0"/>
        <v>4</v>
      </c>
      <c r="F17" s="9">
        <v>0</v>
      </c>
      <c r="G17" s="10">
        <v>1.2</v>
      </c>
      <c r="H17" s="9">
        <v>4</v>
      </c>
      <c r="I17" s="11">
        <v>1</v>
      </c>
      <c r="J17" s="10">
        <v>1</v>
      </c>
      <c r="K17" s="9">
        <f t="shared" si="1"/>
        <v>4</v>
      </c>
      <c r="L17" s="20">
        <f t="shared" si="2"/>
        <v>28014.147144307863</v>
      </c>
    </row>
    <row r="18" spans="1:12">
      <c r="A18" s="19" t="s">
        <v>39</v>
      </c>
      <c r="B18" s="8">
        <v>350000147</v>
      </c>
      <c r="C18" s="8" t="s">
        <v>34</v>
      </c>
      <c r="D18" s="8" t="s">
        <v>17</v>
      </c>
      <c r="E18" s="8">
        <f t="shared" si="0"/>
        <v>2</v>
      </c>
      <c r="F18" s="9">
        <v>0</v>
      </c>
      <c r="G18" s="10">
        <v>1.2</v>
      </c>
      <c r="H18" s="9">
        <v>2</v>
      </c>
      <c r="I18" s="11">
        <v>1</v>
      </c>
      <c r="J18" s="10">
        <v>1</v>
      </c>
      <c r="K18" s="9">
        <f t="shared" si="1"/>
        <v>2</v>
      </c>
      <c r="L18" s="20">
        <f t="shared" si="2"/>
        <v>14007.073572153931</v>
      </c>
    </row>
    <row r="19" spans="1:12">
      <c r="A19" s="19" t="s">
        <v>40</v>
      </c>
      <c r="B19" s="8">
        <v>290000017</v>
      </c>
      <c r="C19" s="8" t="s">
        <v>45</v>
      </c>
      <c r="D19" s="8" t="s">
        <v>17</v>
      </c>
      <c r="E19" s="8">
        <f t="shared" si="0"/>
        <v>45</v>
      </c>
      <c r="F19" s="9">
        <v>5</v>
      </c>
      <c r="G19" s="10">
        <v>1.2</v>
      </c>
      <c r="H19" s="9">
        <v>40</v>
      </c>
      <c r="I19" s="11">
        <v>1</v>
      </c>
      <c r="J19" s="10">
        <v>1</v>
      </c>
      <c r="K19" s="9">
        <f t="shared" si="1"/>
        <v>46</v>
      </c>
      <c r="L19" s="20">
        <f t="shared" si="2"/>
        <v>322162.69215954043</v>
      </c>
    </row>
    <row r="20" spans="1:12">
      <c r="A20" s="19" t="s">
        <v>41</v>
      </c>
      <c r="B20" s="8">
        <v>350005179</v>
      </c>
      <c r="C20" s="8" t="s">
        <v>45</v>
      </c>
      <c r="D20" s="8" t="s">
        <v>17</v>
      </c>
      <c r="E20" s="8">
        <f t="shared" si="0"/>
        <v>49</v>
      </c>
      <c r="F20" s="9">
        <v>3</v>
      </c>
      <c r="G20" s="10">
        <v>1.2</v>
      </c>
      <c r="H20" s="9">
        <v>46</v>
      </c>
      <c r="I20" s="11">
        <v>1</v>
      </c>
      <c r="J20" s="10">
        <v>1</v>
      </c>
      <c r="K20" s="9">
        <f t="shared" si="1"/>
        <v>49.6</v>
      </c>
      <c r="L20" s="20">
        <f t="shared" si="2"/>
        <v>347375.42458941753</v>
      </c>
    </row>
    <row r="21" spans="1:12">
      <c r="A21" s="19" t="s">
        <v>42</v>
      </c>
      <c r="B21" s="8">
        <v>220000020</v>
      </c>
      <c r="C21" s="8" t="s">
        <v>34</v>
      </c>
      <c r="D21" s="8" t="s">
        <v>17</v>
      </c>
      <c r="E21" s="8">
        <f t="shared" si="0"/>
        <v>3</v>
      </c>
      <c r="F21" s="9">
        <v>1</v>
      </c>
      <c r="G21" s="10">
        <v>1.2</v>
      </c>
      <c r="H21" s="9">
        <v>2</v>
      </c>
      <c r="I21" s="11">
        <v>1</v>
      </c>
      <c r="J21" s="10">
        <v>1</v>
      </c>
      <c r="K21" s="9">
        <f t="shared" si="1"/>
        <v>3.2</v>
      </c>
      <c r="L21" s="20">
        <f t="shared" si="2"/>
        <v>22411.31771544629</v>
      </c>
    </row>
    <row r="22" spans="1:12">
      <c r="A22" s="19" t="s">
        <v>55</v>
      </c>
      <c r="B22" s="8">
        <v>290000546</v>
      </c>
      <c r="C22" s="8" t="s">
        <v>27</v>
      </c>
      <c r="D22" s="8" t="s">
        <v>17</v>
      </c>
      <c r="E22" s="8">
        <f t="shared" si="0"/>
        <v>3</v>
      </c>
      <c r="F22" s="9">
        <v>0</v>
      </c>
      <c r="G22" s="10">
        <v>1.2</v>
      </c>
      <c r="H22" s="9">
        <v>3</v>
      </c>
      <c r="I22" s="11">
        <v>1</v>
      </c>
      <c r="J22" s="10">
        <v>1</v>
      </c>
      <c r="K22" s="9">
        <f t="shared" si="1"/>
        <v>3</v>
      </c>
      <c r="L22" s="20">
        <f t="shared" si="2"/>
        <v>21010.610358230897</v>
      </c>
    </row>
    <row r="23" spans="1:12">
      <c r="A23" s="19" t="s">
        <v>100</v>
      </c>
      <c r="B23" s="8">
        <v>350046199</v>
      </c>
      <c r="C23" s="8" t="s">
        <v>27</v>
      </c>
      <c r="D23" s="8" t="s">
        <v>17</v>
      </c>
      <c r="E23" s="8">
        <f t="shared" si="0"/>
        <v>3</v>
      </c>
      <c r="F23" s="9">
        <v>3</v>
      </c>
      <c r="G23" s="10">
        <v>1.2</v>
      </c>
      <c r="H23" s="9">
        <v>0</v>
      </c>
      <c r="I23" s="11">
        <v>1</v>
      </c>
      <c r="J23" s="10">
        <v>0</v>
      </c>
      <c r="K23" s="9">
        <f t="shared" si="1"/>
        <v>0</v>
      </c>
      <c r="L23" s="20">
        <f t="shared" si="2"/>
        <v>0</v>
      </c>
    </row>
    <row r="24" spans="1:12">
      <c r="A24" s="21" t="s">
        <v>103</v>
      </c>
      <c r="B24" s="8">
        <v>290020700</v>
      </c>
      <c r="C24" s="8" t="s">
        <v>34</v>
      </c>
      <c r="D24" s="8" t="s">
        <v>17</v>
      </c>
      <c r="E24" s="8">
        <f t="shared" si="0"/>
        <v>6</v>
      </c>
      <c r="F24" s="9">
        <v>0</v>
      </c>
      <c r="G24" s="10">
        <v>1.2</v>
      </c>
      <c r="H24" s="9">
        <v>6</v>
      </c>
      <c r="I24" s="11">
        <v>1</v>
      </c>
      <c r="J24" s="10">
        <v>0</v>
      </c>
      <c r="K24" s="9">
        <f t="shared" si="1"/>
        <v>0</v>
      </c>
      <c r="L24" s="20">
        <f t="shared" si="2"/>
        <v>0</v>
      </c>
    </row>
    <row r="25" spans="1:12">
      <c r="A25" s="19" t="s">
        <v>129</v>
      </c>
      <c r="B25" s="8">
        <v>370000481</v>
      </c>
      <c r="C25" s="8" t="s">
        <v>45</v>
      </c>
      <c r="D25" s="8" t="s">
        <v>20</v>
      </c>
      <c r="E25" s="8">
        <f t="shared" si="0"/>
        <v>58</v>
      </c>
      <c r="F25" s="9">
        <v>8</v>
      </c>
      <c r="G25" s="10">
        <v>1.2</v>
      </c>
      <c r="H25" s="9">
        <v>50</v>
      </c>
      <c r="I25" s="11">
        <v>1</v>
      </c>
      <c r="J25" s="10">
        <v>0.75</v>
      </c>
      <c r="K25" s="9">
        <f t="shared" si="1"/>
        <v>44.7</v>
      </c>
      <c r="L25" s="20">
        <f t="shared" si="2"/>
        <v>313058.09433764039</v>
      </c>
    </row>
    <row r="26" spans="1:12">
      <c r="A26" s="19" t="s">
        <v>43</v>
      </c>
      <c r="B26" s="8">
        <v>280000134</v>
      </c>
      <c r="C26" s="8" t="s">
        <v>34</v>
      </c>
      <c r="D26" s="8" t="s">
        <v>20</v>
      </c>
      <c r="E26" s="8">
        <f t="shared" si="0"/>
        <v>4</v>
      </c>
      <c r="F26" s="9">
        <v>0</v>
      </c>
      <c r="G26" s="10">
        <v>1.2</v>
      </c>
      <c r="H26" s="9">
        <v>4</v>
      </c>
      <c r="I26" s="11">
        <v>1</v>
      </c>
      <c r="J26" s="10">
        <v>1</v>
      </c>
      <c r="K26" s="9">
        <f t="shared" si="1"/>
        <v>4</v>
      </c>
      <c r="L26" s="20">
        <f t="shared" si="2"/>
        <v>28014.147144307863</v>
      </c>
    </row>
    <row r="27" spans="1:12">
      <c r="A27" s="19" t="s">
        <v>110</v>
      </c>
      <c r="B27" s="8">
        <v>670000033</v>
      </c>
      <c r="C27" s="8" t="s">
        <v>28</v>
      </c>
      <c r="D27" s="8" t="s">
        <v>16</v>
      </c>
      <c r="E27" s="8">
        <f t="shared" si="0"/>
        <v>10</v>
      </c>
      <c r="F27" s="9">
        <v>3</v>
      </c>
      <c r="G27" s="10">
        <v>1.2</v>
      </c>
      <c r="H27" s="9">
        <v>7</v>
      </c>
      <c r="I27" s="11">
        <v>1</v>
      </c>
      <c r="J27" s="10">
        <v>1</v>
      </c>
      <c r="K27" s="9">
        <f t="shared" si="1"/>
        <v>10.6</v>
      </c>
      <c r="L27" s="20">
        <f t="shared" si="2"/>
        <v>74237.489932415832</v>
      </c>
    </row>
    <row r="28" spans="1:12">
      <c r="A28" s="19" t="s">
        <v>44</v>
      </c>
      <c r="B28" s="8">
        <v>680020336</v>
      </c>
      <c r="C28" s="8" t="s">
        <v>34</v>
      </c>
      <c r="D28" s="8" t="s">
        <v>16</v>
      </c>
      <c r="E28" s="8">
        <f t="shared" si="0"/>
        <v>8</v>
      </c>
      <c r="F28" s="9">
        <v>0</v>
      </c>
      <c r="G28" s="10">
        <v>1.2</v>
      </c>
      <c r="H28" s="9">
        <v>8</v>
      </c>
      <c r="I28" s="11">
        <v>1</v>
      </c>
      <c r="J28" s="10">
        <v>1</v>
      </c>
      <c r="K28" s="9">
        <f t="shared" si="1"/>
        <v>8</v>
      </c>
      <c r="L28" s="20">
        <f t="shared" si="2"/>
        <v>56028.294288615725</v>
      </c>
    </row>
    <row r="29" spans="1:12">
      <c r="A29" s="19" t="s">
        <v>46</v>
      </c>
      <c r="B29" s="8">
        <v>570005165</v>
      </c>
      <c r="C29" s="8" t="s">
        <v>45</v>
      </c>
      <c r="D29" s="8" t="s">
        <v>16</v>
      </c>
      <c r="E29" s="8">
        <f t="shared" si="0"/>
        <v>5</v>
      </c>
      <c r="F29" s="9">
        <v>0</v>
      </c>
      <c r="G29" s="10">
        <v>1.2</v>
      </c>
      <c r="H29" s="9">
        <v>5</v>
      </c>
      <c r="I29" s="11">
        <v>1</v>
      </c>
      <c r="J29" s="10">
        <v>1</v>
      </c>
      <c r="K29" s="9">
        <f t="shared" si="1"/>
        <v>5</v>
      </c>
      <c r="L29" s="20">
        <f t="shared" si="2"/>
        <v>35017.683930384832</v>
      </c>
    </row>
    <row r="30" spans="1:12">
      <c r="A30" s="19" t="s">
        <v>56</v>
      </c>
      <c r="B30" s="8">
        <v>100000017</v>
      </c>
      <c r="C30" s="8" t="s">
        <v>34</v>
      </c>
      <c r="D30" s="8" t="s">
        <v>16</v>
      </c>
      <c r="E30" s="8">
        <f t="shared" si="0"/>
        <v>1</v>
      </c>
      <c r="F30" s="9">
        <v>0</v>
      </c>
      <c r="G30" s="10">
        <v>1.2</v>
      </c>
      <c r="H30" s="9">
        <v>1</v>
      </c>
      <c r="I30" s="11">
        <v>1</v>
      </c>
      <c r="J30" s="10">
        <v>1</v>
      </c>
      <c r="K30" s="9">
        <f t="shared" si="1"/>
        <v>1</v>
      </c>
      <c r="L30" s="20">
        <f t="shared" si="2"/>
        <v>7003.5367860769657</v>
      </c>
    </row>
    <row r="31" spans="1:12">
      <c r="A31" s="21" t="s">
        <v>57</v>
      </c>
      <c r="B31" s="8">
        <v>540003019</v>
      </c>
      <c r="C31" s="8" t="s">
        <v>28</v>
      </c>
      <c r="D31" s="8" t="s">
        <v>16</v>
      </c>
      <c r="E31" s="8">
        <f t="shared" si="0"/>
        <v>9</v>
      </c>
      <c r="F31" s="9">
        <v>1</v>
      </c>
      <c r="G31" s="10">
        <v>1.2</v>
      </c>
      <c r="H31" s="9">
        <v>8</v>
      </c>
      <c r="I31" s="11">
        <v>1</v>
      </c>
      <c r="J31" s="10">
        <v>1</v>
      </c>
      <c r="K31" s="9">
        <f t="shared" si="1"/>
        <v>9.1999999999999993</v>
      </c>
      <c r="L31" s="20">
        <f t="shared" si="2"/>
        <v>64432.538431908084</v>
      </c>
    </row>
    <row r="32" spans="1:12">
      <c r="A32" s="19" t="s">
        <v>58</v>
      </c>
      <c r="B32" s="8">
        <v>670780055</v>
      </c>
      <c r="C32" s="8" t="s">
        <v>45</v>
      </c>
      <c r="D32" s="8" t="s">
        <v>16</v>
      </c>
      <c r="E32" s="8">
        <f t="shared" si="0"/>
        <v>77</v>
      </c>
      <c r="F32" s="9">
        <v>15</v>
      </c>
      <c r="G32" s="10">
        <v>1.2</v>
      </c>
      <c r="H32" s="9">
        <v>62</v>
      </c>
      <c r="I32" s="11">
        <v>1</v>
      </c>
      <c r="J32" s="10">
        <v>1</v>
      </c>
      <c r="K32" s="9">
        <f t="shared" si="1"/>
        <v>80</v>
      </c>
      <c r="L32" s="20">
        <f t="shared" si="2"/>
        <v>560282.94288615731</v>
      </c>
    </row>
    <row r="33" spans="1:12">
      <c r="A33" s="19" t="s">
        <v>59</v>
      </c>
      <c r="B33" s="8">
        <v>540023264</v>
      </c>
      <c r="C33" s="8" t="s">
        <v>45</v>
      </c>
      <c r="D33" s="8" t="s">
        <v>16</v>
      </c>
      <c r="E33" s="8">
        <f t="shared" si="0"/>
        <v>60</v>
      </c>
      <c r="F33" s="9">
        <v>12</v>
      </c>
      <c r="G33" s="10">
        <v>1.2</v>
      </c>
      <c r="H33" s="9">
        <v>48</v>
      </c>
      <c r="I33" s="11">
        <v>1</v>
      </c>
      <c r="J33" s="10">
        <v>1</v>
      </c>
      <c r="K33" s="9">
        <f t="shared" si="1"/>
        <v>62.4</v>
      </c>
      <c r="L33" s="20">
        <f t="shared" si="2"/>
        <v>437020.69545120269</v>
      </c>
    </row>
    <row r="34" spans="1:12">
      <c r="A34" s="21" t="s">
        <v>4</v>
      </c>
      <c r="B34" s="8">
        <v>510000029</v>
      </c>
      <c r="C34" s="8" t="s">
        <v>45</v>
      </c>
      <c r="D34" s="8" t="s">
        <v>16</v>
      </c>
      <c r="E34" s="8">
        <f t="shared" ref="E34:E65" si="3">SUM(F34,H34)</f>
        <v>27</v>
      </c>
      <c r="F34" s="9">
        <v>2</v>
      </c>
      <c r="G34" s="10">
        <v>1.2</v>
      </c>
      <c r="H34" s="9">
        <v>25</v>
      </c>
      <c r="I34" s="11">
        <v>1</v>
      </c>
      <c r="J34" s="10">
        <v>0.75</v>
      </c>
      <c r="K34" s="9">
        <f t="shared" ref="K34:K65" si="4">(F34*G34+H34*I34)*J34</f>
        <v>20.549999999999997</v>
      </c>
      <c r="L34" s="20">
        <f t="shared" ref="L34:L65" si="5">+K34*$L$100/$K$100</f>
        <v>143922.68095388162</v>
      </c>
    </row>
    <row r="35" spans="1:12">
      <c r="A35" s="19" t="s">
        <v>101</v>
      </c>
      <c r="B35" s="8">
        <v>510000516</v>
      </c>
      <c r="C35" s="8" t="s">
        <v>28</v>
      </c>
      <c r="D35" s="8" t="s">
        <v>16</v>
      </c>
      <c r="E35" s="8">
        <f t="shared" si="3"/>
        <v>2</v>
      </c>
      <c r="F35" s="9">
        <v>0</v>
      </c>
      <c r="G35" s="10">
        <v>1.2</v>
      </c>
      <c r="H35" s="9">
        <v>2</v>
      </c>
      <c r="I35" s="11">
        <v>1</v>
      </c>
      <c r="J35" s="10">
        <v>0</v>
      </c>
      <c r="K35" s="9">
        <f t="shared" si="4"/>
        <v>0</v>
      </c>
      <c r="L35" s="20">
        <f t="shared" si="5"/>
        <v>0</v>
      </c>
    </row>
    <row r="36" spans="1:12">
      <c r="A36" s="19" t="s">
        <v>102</v>
      </c>
      <c r="B36" s="8">
        <v>540000478</v>
      </c>
      <c r="C36" s="8" t="s">
        <v>30</v>
      </c>
      <c r="D36" s="8" t="s">
        <v>16</v>
      </c>
      <c r="E36" s="8">
        <f t="shared" si="3"/>
        <v>3</v>
      </c>
      <c r="F36" s="9">
        <v>0</v>
      </c>
      <c r="G36" s="10">
        <v>1.2</v>
      </c>
      <c r="H36" s="9">
        <v>3</v>
      </c>
      <c r="I36" s="11">
        <v>1</v>
      </c>
      <c r="J36" s="10">
        <v>0</v>
      </c>
      <c r="K36" s="9">
        <f t="shared" si="4"/>
        <v>0</v>
      </c>
      <c r="L36" s="20">
        <f t="shared" si="5"/>
        <v>0</v>
      </c>
    </row>
    <row r="37" spans="1:12">
      <c r="A37" s="19" t="s">
        <v>60</v>
      </c>
      <c r="B37" s="8">
        <v>620103440</v>
      </c>
      <c r="C37" s="8" t="s">
        <v>34</v>
      </c>
      <c r="D37" s="8" t="s">
        <v>13</v>
      </c>
      <c r="E37" s="8">
        <f t="shared" si="3"/>
        <v>5</v>
      </c>
      <c r="F37" s="9">
        <v>0</v>
      </c>
      <c r="G37" s="10">
        <v>1.2</v>
      </c>
      <c r="H37" s="9">
        <v>5</v>
      </c>
      <c r="I37" s="11">
        <v>1</v>
      </c>
      <c r="J37" s="10">
        <v>1</v>
      </c>
      <c r="K37" s="9">
        <f t="shared" si="4"/>
        <v>5</v>
      </c>
      <c r="L37" s="20">
        <f t="shared" si="5"/>
        <v>35017.683930384832</v>
      </c>
    </row>
    <row r="38" spans="1:12">
      <c r="A38" s="19" t="s">
        <v>111</v>
      </c>
      <c r="B38" s="8">
        <v>590780334</v>
      </c>
      <c r="C38" s="8" t="s">
        <v>28</v>
      </c>
      <c r="D38" s="8" t="s">
        <v>13</v>
      </c>
      <c r="E38" s="8">
        <f t="shared" si="3"/>
        <v>20</v>
      </c>
      <c r="F38" s="9">
        <v>4</v>
      </c>
      <c r="G38" s="10">
        <v>1.2</v>
      </c>
      <c r="H38" s="9">
        <v>16</v>
      </c>
      <c r="I38" s="11">
        <v>1</v>
      </c>
      <c r="J38" s="10">
        <v>1</v>
      </c>
      <c r="K38" s="9">
        <f t="shared" si="4"/>
        <v>20.8</v>
      </c>
      <c r="L38" s="20">
        <f t="shared" si="5"/>
        <v>145673.56515040089</v>
      </c>
    </row>
    <row r="39" spans="1:12">
      <c r="A39" s="19" t="s">
        <v>112</v>
      </c>
      <c r="B39" s="8">
        <v>590051801</v>
      </c>
      <c r="C39" s="8" t="s">
        <v>27</v>
      </c>
      <c r="D39" s="8" t="s">
        <v>13</v>
      </c>
      <c r="E39" s="8">
        <f t="shared" si="3"/>
        <v>8</v>
      </c>
      <c r="F39" s="9">
        <v>1</v>
      </c>
      <c r="G39" s="10">
        <v>1.2</v>
      </c>
      <c r="H39" s="9">
        <v>7</v>
      </c>
      <c r="I39" s="11">
        <v>1</v>
      </c>
      <c r="J39" s="10">
        <v>1</v>
      </c>
      <c r="K39" s="9">
        <f t="shared" si="4"/>
        <v>8.1999999999999993</v>
      </c>
      <c r="L39" s="20">
        <f t="shared" si="5"/>
        <v>57429.001645831122</v>
      </c>
    </row>
    <row r="40" spans="1:12">
      <c r="A40" s="19" t="s">
        <v>61</v>
      </c>
      <c r="B40" s="12" t="s">
        <v>67</v>
      </c>
      <c r="C40" s="8" t="s">
        <v>34</v>
      </c>
      <c r="D40" s="8" t="s">
        <v>13</v>
      </c>
      <c r="E40" s="8">
        <f t="shared" si="3"/>
        <v>2</v>
      </c>
      <c r="F40" s="9">
        <v>1</v>
      </c>
      <c r="G40" s="10">
        <v>1.2</v>
      </c>
      <c r="H40" s="9">
        <v>1</v>
      </c>
      <c r="I40" s="11">
        <v>1</v>
      </c>
      <c r="J40" s="10">
        <v>1</v>
      </c>
      <c r="K40" s="9">
        <f t="shared" si="4"/>
        <v>2.2000000000000002</v>
      </c>
      <c r="L40" s="20">
        <f t="shared" si="5"/>
        <v>15407.780929369324</v>
      </c>
    </row>
    <row r="41" spans="1:12">
      <c r="A41" s="19" t="s">
        <v>62</v>
      </c>
      <c r="B41" s="8">
        <v>800000044</v>
      </c>
      <c r="C41" s="8" t="s">
        <v>45</v>
      </c>
      <c r="D41" s="8" t="s">
        <v>13</v>
      </c>
      <c r="E41" s="8">
        <f t="shared" si="3"/>
        <v>24</v>
      </c>
      <c r="F41" s="9">
        <v>3</v>
      </c>
      <c r="G41" s="10">
        <v>1.2</v>
      </c>
      <c r="H41" s="9">
        <v>21</v>
      </c>
      <c r="I41" s="11">
        <v>1</v>
      </c>
      <c r="J41" s="10">
        <v>1</v>
      </c>
      <c r="K41" s="9">
        <f t="shared" si="4"/>
        <v>24.6</v>
      </c>
      <c r="L41" s="20">
        <f t="shared" si="5"/>
        <v>172287.00493749336</v>
      </c>
    </row>
    <row r="42" spans="1:12">
      <c r="A42" s="19" t="s">
        <v>63</v>
      </c>
      <c r="B42" s="8">
        <v>620100685</v>
      </c>
      <c r="C42" s="8" t="s">
        <v>34</v>
      </c>
      <c r="D42" s="8" t="s">
        <v>13</v>
      </c>
      <c r="E42" s="8">
        <f t="shared" si="3"/>
        <v>2</v>
      </c>
      <c r="F42" s="9">
        <v>0</v>
      </c>
      <c r="G42" s="10">
        <v>1.2</v>
      </c>
      <c r="H42" s="9">
        <v>2</v>
      </c>
      <c r="I42" s="11">
        <v>1</v>
      </c>
      <c r="J42" s="10">
        <v>1</v>
      </c>
      <c r="K42" s="9">
        <f t="shared" si="4"/>
        <v>2</v>
      </c>
      <c r="L42" s="20">
        <f t="shared" si="5"/>
        <v>14007.073572153931</v>
      </c>
    </row>
    <row r="43" spans="1:12">
      <c r="A43" s="19" t="s">
        <v>64</v>
      </c>
      <c r="B43" s="8">
        <v>590780193</v>
      </c>
      <c r="C43" s="8" t="s">
        <v>45</v>
      </c>
      <c r="D43" s="8" t="s">
        <v>13</v>
      </c>
      <c r="E43" s="8">
        <f t="shared" si="3"/>
        <v>142</v>
      </c>
      <c r="F43" s="9">
        <v>30</v>
      </c>
      <c r="G43" s="10">
        <v>1.2</v>
      </c>
      <c r="H43" s="9">
        <v>112</v>
      </c>
      <c r="I43" s="11">
        <v>1</v>
      </c>
      <c r="J43" s="10">
        <v>1</v>
      </c>
      <c r="K43" s="9">
        <f t="shared" si="4"/>
        <v>148</v>
      </c>
      <c r="L43" s="20">
        <f t="shared" si="5"/>
        <v>1036523.444339391</v>
      </c>
    </row>
    <row r="44" spans="1:12">
      <c r="A44" s="22" t="s">
        <v>105</v>
      </c>
      <c r="B44" s="8">
        <v>590781415</v>
      </c>
      <c r="C44" s="8" t="s">
        <v>34</v>
      </c>
      <c r="D44" s="8" t="s">
        <v>13</v>
      </c>
      <c r="E44" s="8">
        <f t="shared" si="3"/>
        <v>1</v>
      </c>
      <c r="F44" s="9">
        <v>0</v>
      </c>
      <c r="G44" s="10">
        <v>1.2</v>
      </c>
      <c r="H44" s="9">
        <v>1</v>
      </c>
      <c r="I44" s="11">
        <v>1</v>
      </c>
      <c r="J44" s="10">
        <v>0</v>
      </c>
      <c r="K44" s="9">
        <f t="shared" si="4"/>
        <v>0</v>
      </c>
      <c r="L44" s="20">
        <f t="shared" si="5"/>
        <v>0</v>
      </c>
    </row>
    <row r="45" spans="1:12">
      <c r="A45" s="21" t="s">
        <v>5</v>
      </c>
      <c r="B45" s="8">
        <v>750058448</v>
      </c>
      <c r="C45" s="8" t="s">
        <v>30</v>
      </c>
      <c r="D45" s="8" t="s">
        <v>12</v>
      </c>
      <c r="E45" s="8">
        <f t="shared" si="3"/>
        <v>12</v>
      </c>
      <c r="F45" s="9">
        <v>0</v>
      </c>
      <c r="G45" s="10">
        <v>1.2</v>
      </c>
      <c r="H45" s="9">
        <v>12</v>
      </c>
      <c r="I45" s="11">
        <v>1</v>
      </c>
      <c r="J45" s="10">
        <v>0.5</v>
      </c>
      <c r="K45" s="9">
        <f t="shared" si="4"/>
        <v>6</v>
      </c>
      <c r="L45" s="20">
        <f t="shared" si="5"/>
        <v>42021.220716461794</v>
      </c>
    </row>
    <row r="46" spans="1:12">
      <c r="A46" s="19" t="s">
        <v>65</v>
      </c>
      <c r="B46" s="8">
        <v>750056277</v>
      </c>
      <c r="C46" s="8" t="s">
        <v>30</v>
      </c>
      <c r="D46" s="8" t="s">
        <v>12</v>
      </c>
      <c r="E46" s="8">
        <f t="shared" si="3"/>
        <v>6</v>
      </c>
      <c r="F46" s="9">
        <v>0</v>
      </c>
      <c r="G46" s="10">
        <v>1.2</v>
      </c>
      <c r="H46" s="9">
        <v>6</v>
      </c>
      <c r="I46" s="11">
        <v>1</v>
      </c>
      <c r="J46" s="10">
        <v>1</v>
      </c>
      <c r="K46" s="9">
        <f t="shared" si="4"/>
        <v>6</v>
      </c>
      <c r="L46" s="20">
        <f t="shared" si="5"/>
        <v>42021.220716461794</v>
      </c>
    </row>
    <row r="47" spans="1:12">
      <c r="A47" s="21" t="s">
        <v>0</v>
      </c>
      <c r="B47" s="8">
        <v>750712184</v>
      </c>
      <c r="C47" s="8" t="s">
        <v>45</v>
      </c>
      <c r="D47" s="8" t="s">
        <v>12</v>
      </c>
      <c r="E47" s="8">
        <f t="shared" si="3"/>
        <v>640</v>
      </c>
      <c r="F47" s="9">
        <v>161</v>
      </c>
      <c r="G47" s="10">
        <v>1.2</v>
      </c>
      <c r="H47" s="9">
        <v>479</v>
      </c>
      <c r="I47" s="11">
        <v>1</v>
      </c>
      <c r="J47" s="10">
        <v>1</v>
      </c>
      <c r="K47" s="9">
        <f t="shared" si="4"/>
        <v>672.2</v>
      </c>
      <c r="L47" s="20">
        <f t="shared" si="5"/>
        <v>4707777.427600937</v>
      </c>
    </row>
    <row r="48" spans="1:12">
      <c r="A48" s="19" t="s">
        <v>68</v>
      </c>
      <c r="B48" s="13" t="s">
        <v>66</v>
      </c>
      <c r="C48" s="8" t="s">
        <v>27</v>
      </c>
      <c r="D48" s="8" t="s">
        <v>12</v>
      </c>
      <c r="E48" s="8">
        <f t="shared" si="3"/>
        <v>6</v>
      </c>
      <c r="F48" s="9">
        <v>0</v>
      </c>
      <c r="G48" s="10">
        <v>1.2</v>
      </c>
      <c r="H48" s="9">
        <v>6</v>
      </c>
      <c r="I48" s="11">
        <v>1</v>
      </c>
      <c r="J48" s="10">
        <v>0.5</v>
      </c>
      <c r="K48" s="9">
        <f t="shared" si="4"/>
        <v>3</v>
      </c>
      <c r="L48" s="20">
        <f t="shared" si="5"/>
        <v>21010.610358230897</v>
      </c>
    </row>
    <row r="49" spans="1:12">
      <c r="A49" s="19" t="s">
        <v>113</v>
      </c>
      <c r="B49" s="8">
        <v>750150229</v>
      </c>
      <c r="C49" s="8" t="s">
        <v>27</v>
      </c>
      <c r="D49" s="8" t="s">
        <v>12</v>
      </c>
      <c r="E49" s="8">
        <f t="shared" si="3"/>
        <v>4</v>
      </c>
      <c r="F49" s="9">
        <v>0</v>
      </c>
      <c r="G49" s="10">
        <v>1.2</v>
      </c>
      <c r="H49" s="9">
        <v>4</v>
      </c>
      <c r="I49" s="11">
        <v>1</v>
      </c>
      <c r="J49" s="10">
        <v>1</v>
      </c>
      <c r="K49" s="9">
        <f t="shared" si="4"/>
        <v>4</v>
      </c>
      <c r="L49" s="20">
        <f t="shared" si="5"/>
        <v>28014.147144307863</v>
      </c>
    </row>
    <row r="50" spans="1:12">
      <c r="A50" s="19" t="s">
        <v>69</v>
      </c>
      <c r="B50" s="8">
        <v>920000684</v>
      </c>
      <c r="C50" s="8" t="s">
        <v>27</v>
      </c>
      <c r="D50" s="8" t="s">
        <v>12</v>
      </c>
      <c r="E50" s="8">
        <f t="shared" si="3"/>
        <v>2</v>
      </c>
      <c r="F50" s="9">
        <v>0</v>
      </c>
      <c r="G50" s="10">
        <v>1.2</v>
      </c>
      <c r="H50" s="9">
        <v>2</v>
      </c>
      <c r="I50" s="11">
        <v>1</v>
      </c>
      <c r="J50" s="10">
        <v>1</v>
      </c>
      <c r="K50" s="9">
        <f t="shared" si="4"/>
        <v>2</v>
      </c>
      <c r="L50" s="20">
        <f t="shared" si="5"/>
        <v>14007.073572153931</v>
      </c>
    </row>
    <row r="51" spans="1:12">
      <c r="A51" s="19" t="s">
        <v>70</v>
      </c>
      <c r="B51" s="8">
        <v>950110015</v>
      </c>
      <c r="C51" s="8" t="s">
        <v>34</v>
      </c>
      <c r="D51" s="8" t="s">
        <v>12</v>
      </c>
      <c r="E51" s="8">
        <f t="shared" si="3"/>
        <v>9</v>
      </c>
      <c r="F51" s="9">
        <v>0</v>
      </c>
      <c r="G51" s="10">
        <v>1.2</v>
      </c>
      <c r="H51" s="9">
        <v>9</v>
      </c>
      <c r="I51" s="11">
        <v>1</v>
      </c>
      <c r="J51" s="10">
        <v>0.75</v>
      </c>
      <c r="K51" s="9">
        <f t="shared" si="4"/>
        <v>6.75</v>
      </c>
      <c r="L51" s="20">
        <f t="shared" si="5"/>
        <v>47273.873306019523</v>
      </c>
    </row>
    <row r="52" spans="1:12">
      <c r="A52" s="19" t="s">
        <v>71</v>
      </c>
      <c r="B52" s="8">
        <v>940110018</v>
      </c>
      <c r="C52" s="8" t="s">
        <v>34</v>
      </c>
      <c r="D52" s="8" t="s">
        <v>12</v>
      </c>
      <c r="E52" s="8">
        <f t="shared" si="3"/>
        <v>12</v>
      </c>
      <c r="F52" s="9">
        <v>1</v>
      </c>
      <c r="G52" s="10">
        <v>1.2</v>
      </c>
      <c r="H52" s="9">
        <v>11</v>
      </c>
      <c r="I52" s="11">
        <v>1</v>
      </c>
      <c r="J52" s="10">
        <v>1</v>
      </c>
      <c r="K52" s="9">
        <f t="shared" si="4"/>
        <v>12.2</v>
      </c>
      <c r="L52" s="20">
        <f t="shared" si="5"/>
        <v>85443.148790138992</v>
      </c>
    </row>
    <row r="53" spans="1:12">
      <c r="A53" s="19" t="s">
        <v>72</v>
      </c>
      <c r="B53" s="8">
        <v>750150120</v>
      </c>
      <c r="C53" s="8" t="s">
        <v>27</v>
      </c>
      <c r="D53" s="8" t="s">
        <v>12</v>
      </c>
      <c r="E53" s="8">
        <f t="shared" si="3"/>
        <v>2</v>
      </c>
      <c r="F53" s="9">
        <v>0</v>
      </c>
      <c r="G53" s="10">
        <v>1.2</v>
      </c>
      <c r="H53" s="9">
        <v>2</v>
      </c>
      <c r="I53" s="11">
        <v>1</v>
      </c>
      <c r="J53" s="10">
        <v>1</v>
      </c>
      <c r="K53" s="9">
        <f t="shared" si="4"/>
        <v>2</v>
      </c>
      <c r="L53" s="20">
        <f t="shared" si="5"/>
        <v>14007.073572153931</v>
      </c>
    </row>
    <row r="54" spans="1:12">
      <c r="A54" s="19" t="s">
        <v>73</v>
      </c>
      <c r="B54" s="8">
        <v>780110078</v>
      </c>
      <c r="C54" s="8" t="s">
        <v>34</v>
      </c>
      <c r="D54" s="8" t="s">
        <v>12</v>
      </c>
      <c r="E54" s="8">
        <f t="shared" si="3"/>
        <v>7</v>
      </c>
      <c r="F54" s="9">
        <v>1</v>
      </c>
      <c r="G54" s="10">
        <v>1.2</v>
      </c>
      <c r="H54" s="9">
        <v>6</v>
      </c>
      <c r="I54" s="11">
        <v>1</v>
      </c>
      <c r="J54" s="10">
        <v>1</v>
      </c>
      <c r="K54" s="9">
        <f t="shared" si="4"/>
        <v>7.2</v>
      </c>
      <c r="L54" s="20">
        <f t="shared" si="5"/>
        <v>50425.464859754153</v>
      </c>
    </row>
    <row r="55" spans="1:12">
      <c r="A55" s="19" t="s">
        <v>74</v>
      </c>
      <c r="B55" s="8">
        <v>750813321</v>
      </c>
      <c r="C55" s="8" t="s">
        <v>28</v>
      </c>
      <c r="D55" s="8" t="s">
        <v>12</v>
      </c>
      <c r="E55" s="8">
        <f t="shared" si="3"/>
        <v>4</v>
      </c>
      <c r="F55" s="9">
        <v>1</v>
      </c>
      <c r="G55" s="10">
        <v>1.2</v>
      </c>
      <c r="H55" s="9">
        <v>3</v>
      </c>
      <c r="I55" s="11">
        <v>1</v>
      </c>
      <c r="J55" s="10">
        <v>1</v>
      </c>
      <c r="K55" s="9">
        <f t="shared" si="4"/>
        <v>4.2</v>
      </c>
      <c r="L55" s="20">
        <f t="shared" si="5"/>
        <v>29414.854501523256</v>
      </c>
    </row>
    <row r="56" spans="1:12">
      <c r="A56" s="19" t="s">
        <v>114</v>
      </c>
      <c r="B56" s="8">
        <v>950110080</v>
      </c>
      <c r="C56" s="8" t="s">
        <v>34</v>
      </c>
      <c r="D56" s="8" t="s">
        <v>12</v>
      </c>
      <c r="E56" s="8">
        <f t="shared" si="3"/>
        <v>4</v>
      </c>
      <c r="F56" s="9">
        <v>0</v>
      </c>
      <c r="G56" s="10">
        <v>1.2</v>
      </c>
      <c r="H56" s="9">
        <v>4</v>
      </c>
      <c r="I56" s="11">
        <v>1</v>
      </c>
      <c r="J56" s="10">
        <v>1</v>
      </c>
      <c r="K56" s="9">
        <f t="shared" si="4"/>
        <v>4</v>
      </c>
      <c r="L56" s="20">
        <f t="shared" si="5"/>
        <v>28014.147144307863</v>
      </c>
    </row>
    <row r="57" spans="1:12">
      <c r="A57" s="19" t="s">
        <v>75</v>
      </c>
      <c r="B57" s="8">
        <v>920000650</v>
      </c>
      <c r="C57" s="8" t="s">
        <v>27</v>
      </c>
      <c r="D57" s="8" t="s">
        <v>12</v>
      </c>
      <c r="E57" s="8">
        <f t="shared" si="3"/>
        <v>12</v>
      </c>
      <c r="F57" s="9">
        <v>2</v>
      </c>
      <c r="G57" s="10">
        <v>1.2</v>
      </c>
      <c r="H57" s="9">
        <v>10</v>
      </c>
      <c r="I57" s="11">
        <v>1</v>
      </c>
      <c r="J57" s="10">
        <v>1</v>
      </c>
      <c r="K57" s="9">
        <f t="shared" si="4"/>
        <v>12.4</v>
      </c>
      <c r="L57" s="20">
        <f t="shared" si="5"/>
        <v>86843.856147354381</v>
      </c>
    </row>
    <row r="58" spans="1:12">
      <c r="A58" s="19" t="s">
        <v>115</v>
      </c>
      <c r="B58" s="8">
        <v>750110025</v>
      </c>
      <c r="C58" s="8" t="s">
        <v>34</v>
      </c>
      <c r="D58" s="8" t="s">
        <v>12</v>
      </c>
      <c r="E58" s="8">
        <f t="shared" si="3"/>
        <v>7</v>
      </c>
      <c r="F58" s="9">
        <v>3</v>
      </c>
      <c r="G58" s="10">
        <v>1.2</v>
      </c>
      <c r="H58" s="9">
        <v>4</v>
      </c>
      <c r="I58" s="11">
        <v>1</v>
      </c>
      <c r="J58" s="10">
        <v>1</v>
      </c>
      <c r="K58" s="9">
        <f t="shared" si="4"/>
        <v>7.6</v>
      </c>
      <c r="L58" s="20">
        <f t="shared" si="5"/>
        <v>53226.879574184939</v>
      </c>
    </row>
    <row r="59" spans="1:12" s="1" customFormat="1">
      <c r="A59" s="19" t="s">
        <v>47</v>
      </c>
      <c r="B59" s="8">
        <v>750150104</v>
      </c>
      <c r="C59" s="8" t="s">
        <v>27</v>
      </c>
      <c r="D59" s="8" t="s">
        <v>12</v>
      </c>
      <c r="E59" s="8">
        <f t="shared" si="3"/>
        <v>1</v>
      </c>
      <c r="F59" s="9">
        <v>0</v>
      </c>
      <c r="G59" s="10">
        <v>1.2</v>
      </c>
      <c r="H59" s="9">
        <v>1</v>
      </c>
      <c r="I59" s="11">
        <v>1</v>
      </c>
      <c r="J59" s="10">
        <v>1</v>
      </c>
      <c r="K59" s="9">
        <f t="shared" si="4"/>
        <v>1</v>
      </c>
      <c r="L59" s="20">
        <f t="shared" si="5"/>
        <v>7003.5367860769657</v>
      </c>
    </row>
    <row r="60" spans="1:12">
      <c r="A60" s="19" t="s">
        <v>48</v>
      </c>
      <c r="B60" s="8">
        <v>920150034</v>
      </c>
      <c r="C60" s="8" t="s">
        <v>27</v>
      </c>
      <c r="D60" s="8" t="s">
        <v>12</v>
      </c>
      <c r="E60" s="8">
        <f t="shared" si="3"/>
        <v>2</v>
      </c>
      <c r="F60" s="9">
        <v>0</v>
      </c>
      <c r="G60" s="10">
        <v>1.2</v>
      </c>
      <c r="H60" s="9">
        <v>2</v>
      </c>
      <c r="I60" s="11">
        <v>1</v>
      </c>
      <c r="J60" s="10">
        <v>0.5</v>
      </c>
      <c r="K60" s="9">
        <f t="shared" si="4"/>
        <v>1</v>
      </c>
      <c r="L60" s="20">
        <f t="shared" si="5"/>
        <v>7003.5367860769657</v>
      </c>
    </row>
    <row r="61" spans="1:12">
      <c r="A61" s="21" t="s">
        <v>1</v>
      </c>
      <c r="B61" s="8">
        <v>940160013</v>
      </c>
      <c r="C61" s="8" t="s">
        <v>28</v>
      </c>
      <c r="D61" s="8" t="s">
        <v>12</v>
      </c>
      <c r="E61" s="8">
        <f t="shared" si="3"/>
        <v>47</v>
      </c>
      <c r="F61" s="9">
        <v>11</v>
      </c>
      <c r="G61" s="10">
        <v>1.2</v>
      </c>
      <c r="H61" s="9">
        <v>36</v>
      </c>
      <c r="I61" s="11">
        <v>1</v>
      </c>
      <c r="J61" s="10">
        <v>0</v>
      </c>
      <c r="K61" s="9">
        <f t="shared" si="4"/>
        <v>0</v>
      </c>
      <c r="L61" s="20">
        <f t="shared" si="5"/>
        <v>0</v>
      </c>
    </row>
    <row r="62" spans="1:12">
      <c r="A62" s="19" t="s">
        <v>116</v>
      </c>
      <c r="B62" s="8">
        <v>760780247</v>
      </c>
      <c r="C62" s="8" t="s">
        <v>28</v>
      </c>
      <c r="D62" s="8" t="s">
        <v>21</v>
      </c>
      <c r="E62" s="8">
        <f t="shared" si="3"/>
        <v>12</v>
      </c>
      <c r="F62" s="9">
        <v>0</v>
      </c>
      <c r="G62" s="10">
        <v>1.2</v>
      </c>
      <c r="H62" s="9">
        <v>12</v>
      </c>
      <c r="I62" s="11">
        <v>1</v>
      </c>
      <c r="J62" s="10">
        <v>1</v>
      </c>
      <c r="K62" s="9">
        <f t="shared" si="4"/>
        <v>12</v>
      </c>
      <c r="L62" s="20">
        <f t="shared" si="5"/>
        <v>84042.441432923588</v>
      </c>
    </row>
    <row r="63" spans="1:12">
      <c r="A63" s="19" t="s">
        <v>117</v>
      </c>
      <c r="B63" s="8">
        <v>140000639</v>
      </c>
      <c r="C63" s="8" t="s">
        <v>28</v>
      </c>
      <c r="D63" s="8" t="s">
        <v>21</v>
      </c>
      <c r="E63" s="8">
        <f t="shared" si="3"/>
        <v>9</v>
      </c>
      <c r="F63" s="9">
        <v>0</v>
      </c>
      <c r="G63" s="10">
        <v>1.2</v>
      </c>
      <c r="H63" s="9">
        <v>9</v>
      </c>
      <c r="I63" s="11">
        <v>1</v>
      </c>
      <c r="J63" s="10">
        <v>1</v>
      </c>
      <c r="K63" s="9">
        <f t="shared" si="4"/>
        <v>9</v>
      </c>
      <c r="L63" s="20">
        <f t="shared" si="5"/>
        <v>63031.831074692695</v>
      </c>
    </row>
    <row r="64" spans="1:12">
      <c r="A64" s="19" t="s">
        <v>76</v>
      </c>
      <c r="B64" s="8">
        <v>760780726</v>
      </c>
      <c r="C64" s="8" t="s">
        <v>34</v>
      </c>
      <c r="D64" s="8" t="s">
        <v>21</v>
      </c>
      <c r="E64" s="8">
        <f t="shared" si="3"/>
        <v>3</v>
      </c>
      <c r="F64" s="9">
        <v>1</v>
      </c>
      <c r="G64" s="10">
        <v>1.2</v>
      </c>
      <c r="H64" s="9">
        <v>2</v>
      </c>
      <c r="I64" s="11">
        <v>1</v>
      </c>
      <c r="J64" s="10">
        <v>1</v>
      </c>
      <c r="K64" s="9">
        <f t="shared" si="4"/>
        <v>3.2</v>
      </c>
      <c r="L64" s="20">
        <f t="shared" si="5"/>
        <v>22411.31771544629</v>
      </c>
    </row>
    <row r="65" spans="1:12">
      <c r="A65" s="19" t="s">
        <v>77</v>
      </c>
      <c r="B65" s="8">
        <v>760780239</v>
      </c>
      <c r="C65" s="8" t="s">
        <v>45</v>
      </c>
      <c r="D65" s="8" t="s">
        <v>21</v>
      </c>
      <c r="E65" s="8">
        <f t="shared" si="3"/>
        <v>42</v>
      </c>
      <c r="F65" s="9">
        <v>1</v>
      </c>
      <c r="G65" s="10">
        <v>1.2</v>
      </c>
      <c r="H65" s="9">
        <v>41</v>
      </c>
      <c r="I65" s="11">
        <v>1</v>
      </c>
      <c r="J65" s="10">
        <v>1</v>
      </c>
      <c r="K65" s="9">
        <f t="shared" si="4"/>
        <v>42.2</v>
      </c>
      <c r="L65" s="20">
        <f t="shared" si="5"/>
        <v>295549.25237244798</v>
      </c>
    </row>
    <row r="66" spans="1:12">
      <c r="A66" s="19" t="s">
        <v>49</v>
      </c>
      <c r="B66" s="8">
        <v>140000100</v>
      </c>
      <c r="C66" s="8" t="s">
        <v>45</v>
      </c>
      <c r="D66" s="8" t="s">
        <v>21</v>
      </c>
      <c r="E66" s="8">
        <f t="shared" ref="E66:E97" si="6">SUM(F66,H66)</f>
        <v>21</v>
      </c>
      <c r="F66" s="9">
        <v>1</v>
      </c>
      <c r="G66" s="10">
        <v>1.2</v>
      </c>
      <c r="H66" s="9">
        <v>20</v>
      </c>
      <c r="I66" s="11">
        <v>1</v>
      </c>
      <c r="J66" s="10">
        <v>1</v>
      </c>
      <c r="K66" s="9">
        <f t="shared" ref="K66:K97" si="7">(F66*G66+H66*I66)*J66</f>
        <v>21.2</v>
      </c>
      <c r="L66" s="20">
        <f t="shared" ref="L66:L97" si="8">+K66*$L$100/$K$100</f>
        <v>148474.97986483166</v>
      </c>
    </row>
    <row r="67" spans="1:12">
      <c r="A67" s="19" t="s">
        <v>78</v>
      </c>
      <c r="B67" s="8">
        <v>640781290</v>
      </c>
      <c r="C67" s="8" t="s">
        <v>34</v>
      </c>
      <c r="D67" s="8" t="s">
        <v>14</v>
      </c>
      <c r="E67" s="8">
        <f t="shared" si="6"/>
        <v>2</v>
      </c>
      <c r="F67" s="9">
        <v>0</v>
      </c>
      <c r="G67" s="10">
        <v>1.2</v>
      </c>
      <c r="H67" s="9">
        <v>2</v>
      </c>
      <c r="I67" s="11">
        <v>1</v>
      </c>
      <c r="J67" s="10">
        <v>1</v>
      </c>
      <c r="K67" s="9">
        <f t="shared" si="7"/>
        <v>2</v>
      </c>
      <c r="L67" s="20">
        <f t="shared" si="8"/>
        <v>14007.073572153931</v>
      </c>
    </row>
    <row r="68" spans="1:12">
      <c r="A68" s="19" t="s">
        <v>50</v>
      </c>
      <c r="B68" s="8">
        <v>170024194</v>
      </c>
      <c r="C68" s="8" t="s">
        <v>34</v>
      </c>
      <c r="D68" s="8" t="s">
        <v>14</v>
      </c>
      <c r="E68" s="8">
        <f t="shared" si="6"/>
        <v>8</v>
      </c>
      <c r="F68" s="9">
        <v>0</v>
      </c>
      <c r="G68" s="10">
        <v>1.2</v>
      </c>
      <c r="H68" s="9">
        <v>8</v>
      </c>
      <c r="I68" s="11">
        <v>1</v>
      </c>
      <c r="J68" s="10">
        <v>1</v>
      </c>
      <c r="K68" s="9">
        <f t="shared" si="7"/>
        <v>8</v>
      </c>
      <c r="L68" s="20">
        <f t="shared" si="8"/>
        <v>56028.294288615725</v>
      </c>
    </row>
    <row r="69" spans="1:12">
      <c r="A69" s="19" t="s">
        <v>79</v>
      </c>
      <c r="B69" s="8">
        <v>330781329</v>
      </c>
      <c r="C69" s="8" t="s">
        <v>28</v>
      </c>
      <c r="D69" s="8" t="s">
        <v>14</v>
      </c>
      <c r="E69" s="8">
        <f t="shared" si="6"/>
        <v>29</v>
      </c>
      <c r="F69" s="9">
        <v>7</v>
      </c>
      <c r="G69" s="10">
        <v>1.2</v>
      </c>
      <c r="H69" s="9">
        <v>22</v>
      </c>
      <c r="I69" s="11">
        <v>1</v>
      </c>
      <c r="J69" s="10">
        <v>0.75</v>
      </c>
      <c r="K69" s="9">
        <f t="shared" si="7"/>
        <v>22.799999999999997</v>
      </c>
      <c r="L69" s="20">
        <f t="shared" si="8"/>
        <v>159680.63872255481</v>
      </c>
    </row>
    <row r="70" spans="1:12">
      <c r="A70" s="22" t="s">
        <v>80</v>
      </c>
      <c r="B70" s="8">
        <v>240000117</v>
      </c>
      <c r="C70" s="8" t="s">
        <v>34</v>
      </c>
      <c r="D70" s="8" t="s">
        <v>14</v>
      </c>
      <c r="E70" s="8">
        <f t="shared" si="6"/>
        <v>4</v>
      </c>
      <c r="F70" s="9">
        <v>0</v>
      </c>
      <c r="G70" s="10">
        <v>1.2</v>
      </c>
      <c r="H70" s="9">
        <v>4</v>
      </c>
      <c r="I70" s="11">
        <v>1</v>
      </c>
      <c r="J70" s="10">
        <v>1</v>
      </c>
      <c r="K70" s="9">
        <f t="shared" si="7"/>
        <v>4</v>
      </c>
      <c r="L70" s="20">
        <f t="shared" si="8"/>
        <v>28014.147144307863</v>
      </c>
    </row>
    <row r="71" spans="1:12">
      <c r="A71" s="19" t="s">
        <v>51</v>
      </c>
      <c r="B71" s="8">
        <v>870000015</v>
      </c>
      <c r="C71" s="8" t="s">
        <v>45</v>
      </c>
      <c r="D71" s="8" t="s">
        <v>14</v>
      </c>
      <c r="E71" s="8">
        <f t="shared" si="6"/>
        <v>40</v>
      </c>
      <c r="F71" s="9">
        <v>2</v>
      </c>
      <c r="G71" s="10">
        <v>1.2</v>
      </c>
      <c r="H71" s="9">
        <v>38</v>
      </c>
      <c r="I71" s="11">
        <v>1</v>
      </c>
      <c r="J71" s="10">
        <v>1</v>
      </c>
      <c r="K71" s="9">
        <f t="shared" si="7"/>
        <v>40.4</v>
      </c>
      <c r="L71" s="20">
        <f t="shared" si="8"/>
        <v>282942.88615750941</v>
      </c>
    </row>
    <row r="72" spans="1:12">
      <c r="A72" s="19" t="s">
        <v>81</v>
      </c>
      <c r="B72" s="8">
        <v>640780417</v>
      </c>
      <c r="C72" s="8" t="s">
        <v>34</v>
      </c>
      <c r="D72" s="8" t="s">
        <v>14</v>
      </c>
      <c r="E72" s="8">
        <f t="shared" si="6"/>
        <v>7</v>
      </c>
      <c r="F72" s="9">
        <v>1</v>
      </c>
      <c r="G72" s="10">
        <v>1.2</v>
      </c>
      <c r="H72" s="9">
        <v>6</v>
      </c>
      <c r="I72" s="11">
        <v>1</v>
      </c>
      <c r="J72" s="10">
        <v>0.75</v>
      </c>
      <c r="K72" s="9">
        <f t="shared" si="7"/>
        <v>5.4</v>
      </c>
      <c r="L72" s="20">
        <f t="shared" si="8"/>
        <v>37819.098644815618</v>
      </c>
    </row>
    <row r="73" spans="1:12">
      <c r="A73" s="19" t="s">
        <v>82</v>
      </c>
      <c r="B73" s="8">
        <v>860014208</v>
      </c>
      <c r="C73" s="8" t="s">
        <v>45</v>
      </c>
      <c r="D73" s="8" t="s">
        <v>14</v>
      </c>
      <c r="E73" s="8">
        <f t="shared" si="6"/>
        <v>32</v>
      </c>
      <c r="F73" s="9">
        <v>9</v>
      </c>
      <c r="G73" s="10">
        <v>1.2</v>
      </c>
      <c r="H73" s="9">
        <v>23</v>
      </c>
      <c r="I73" s="11">
        <v>1</v>
      </c>
      <c r="J73" s="10">
        <v>1</v>
      </c>
      <c r="K73" s="9">
        <f t="shared" si="7"/>
        <v>33.799999999999997</v>
      </c>
      <c r="L73" s="20">
        <f t="shared" si="8"/>
        <v>236719.54336940145</v>
      </c>
    </row>
    <row r="74" spans="1:12">
      <c r="A74" s="19" t="s">
        <v>52</v>
      </c>
      <c r="B74" s="8">
        <v>790000087</v>
      </c>
      <c r="C74" s="8" t="s">
        <v>34</v>
      </c>
      <c r="D74" s="8" t="s">
        <v>14</v>
      </c>
      <c r="E74" s="8">
        <f t="shared" si="6"/>
        <v>1</v>
      </c>
      <c r="F74" s="9">
        <v>0</v>
      </c>
      <c r="G74" s="10">
        <v>1.2</v>
      </c>
      <c r="H74" s="9">
        <v>1</v>
      </c>
      <c r="I74" s="11">
        <v>1</v>
      </c>
      <c r="J74" s="10">
        <v>1</v>
      </c>
      <c r="K74" s="9">
        <f t="shared" si="7"/>
        <v>1</v>
      </c>
      <c r="L74" s="20">
        <f t="shared" si="8"/>
        <v>7003.5367860769657</v>
      </c>
    </row>
    <row r="75" spans="1:12">
      <c r="A75" s="19" t="s">
        <v>83</v>
      </c>
      <c r="B75" s="8">
        <v>330781196</v>
      </c>
      <c r="C75" s="8" t="s">
        <v>45</v>
      </c>
      <c r="D75" s="8" t="s">
        <v>14</v>
      </c>
      <c r="E75" s="8">
        <f t="shared" si="6"/>
        <v>119</v>
      </c>
      <c r="F75" s="9">
        <v>0</v>
      </c>
      <c r="G75" s="10">
        <v>1.2</v>
      </c>
      <c r="H75" s="9">
        <v>119</v>
      </c>
      <c r="I75" s="11">
        <v>1</v>
      </c>
      <c r="J75" s="10">
        <v>1</v>
      </c>
      <c r="K75" s="9">
        <f t="shared" si="7"/>
        <v>119</v>
      </c>
      <c r="L75" s="20">
        <f t="shared" si="8"/>
        <v>833420.87754315895</v>
      </c>
    </row>
    <row r="76" spans="1:12">
      <c r="A76" s="21" t="s">
        <v>53</v>
      </c>
      <c r="B76" s="8">
        <v>870000288</v>
      </c>
      <c r="C76" s="8" t="s">
        <v>30</v>
      </c>
      <c r="D76" s="8" t="s">
        <v>14</v>
      </c>
      <c r="E76" s="8">
        <f t="shared" si="6"/>
        <v>1</v>
      </c>
      <c r="F76" s="9">
        <v>0</v>
      </c>
      <c r="G76" s="10">
        <v>1.2</v>
      </c>
      <c r="H76" s="9">
        <v>1</v>
      </c>
      <c r="I76" s="11">
        <v>1</v>
      </c>
      <c r="J76" s="10">
        <v>1</v>
      </c>
      <c r="K76" s="9">
        <f t="shared" si="7"/>
        <v>1</v>
      </c>
      <c r="L76" s="20">
        <f t="shared" si="8"/>
        <v>7003.5367860769657</v>
      </c>
    </row>
    <row r="77" spans="1:12">
      <c r="A77" s="19" t="s">
        <v>84</v>
      </c>
      <c r="B77" s="8">
        <v>660780180</v>
      </c>
      <c r="C77" s="8" t="s">
        <v>34</v>
      </c>
      <c r="D77" s="8" t="s">
        <v>22</v>
      </c>
      <c r="E77" s="8">
        <f t="shared" si="6"/>
        <v>6</v>
      </c>
      <c r="F77" s="9">
        <v>0</v>
      </c>
      <c r="G77" s="10">
        <v>1.2</v>
      </c>
      <c r="H77" s="9">
        <v>6</v>
      </c>
      <c r="I77" s="11">
        <v>1</v>
      </c>
      <c r="J77" s="10">
        <v>1</v>
      </c>
      <c r="K77" s="9">
        <f t="shared" si="7"/>
        <v>6</v>
      </c>
      <c r="L77" s="20">
        <f t="shared" si="8"/>
        <v>42021.220716461794</v>
      </c>
    </row>
    <row r="78" spans="1:12">
      <c r="A78" s="19" t="s">
        <v>85</v>
      </c>
      <c r="B78" s="8">
        <v>300780038</v>
      </c>
      <c r="C78" s="8" t="s">
        <v>45</v>
      </c>
      <c r="D78" s="8" t="s">
        <v>22</v>
      </c>
      <c r="E78" s="8">
        <f t="shared" si="6"/>
        <v>20</v>
      </c>
      <c r="F78" s="9">
        <v>4</v>
      </c>
      <c r="G78" s="10">
        <v>1.2</v>
      </c>
      <c r="H78" s="9">
        <v>16</v>
      </c>
      <c r="I78" s="11">
        <v>1</v>
      </c>
      <c r="J78" s="10">
        <v>1</v>
      </c>
      <c r="K78" s="9">
        <f t="shared" si="7"/>
        <v>20.8</v>
      </c>
      <c r="L78" s="20">
        <f t="shared" si="8"/>
        <v>145673.56515040089</v>
      </c>
    </row>
    <row r="79" spans="1:12">
      <c r="A79" s="19" t="s">
        <v>118</v>
      </c>
      <c r="B79" s="8">
        <v>340780477</v>
      </c>
      <c r="C79" s="8" t="s">
        <v>45</v>
      </c>
      <c r="D79" s="8" t="s">
        <v>22</v>
      </c>
      <c r="E79" s="8">
        <f t="shared" si="6"/>
        <v>111</v>
      </c>
      <c r="F79" s="9">
        <v>23</v>
      </c>
      <c r="G79" s="10">
        <v>1.2</v>
      </c>
      <c r="H79" s="9">
        <v>88</v>
      </c>
      <c r="I79" s="11">
        <v>1</v>
      </c>
      <c r="J79" s="10">
        <v>1</v>
      </c>
      <c r="K79" s="9">
        <f t="shared" si="7"/>
        <v>115.6</v>
      </c>
      <c r="L79" s="20">
        <f t="shared" si="8"/>
        <v>809608.85247049725</v>
      </c>
    </row>
    <row r="80" spans="1:12">
      <c r="A80" s="19" t="s">
        <v>86</v>
      </c>
      <c r="B80" s="8">
        <v>650783160</v>
      </c>
      <c r="C80" s="8" t="s">
        <v>34</v>
      </c>
      <c r="D80" s="8" t="s">
        <v>22</v>
      </c>
      <c r="E80" s="8">
        <f t="shared" si="6"/>
        <v>1</v>
      </c>
      <c r="F80" s="9">
        <v>0</v>
      </c>
      <c r="G80" s="10">
        <v>1.2</v>
      </c>
      <c r="H80" s="9">
        <v>1</v>
      </c>
      <c r="I80" s="11">
        <v>1</v>
      </c>
      <c r="J80" s="10">
        <v>1</v>
      </c>
      <c r="K80" s="9">
        <f t="shared" si="7"/>
        <v>1</v>
      </c>
      <c r="L80" s="20">
        <f t="shared" si="8"/>
        <v>7003.5367860769657</v>
      </c>
    </row>
    <row r="81" spans="1:12">
      <c r="A81" s="19" t="s">
        <v>87</v>
      </c>
      <c r="B81" s="8">
        <v>340780055</v>
      </c>
      <c r="C81" s="8" t="s">
        <v>34</v>
      </c>
      <c r="D81" s="8" t="s">
        <v>22</v>
      </c>
      <c r="E81" s="8">
        <f t="shared" si="6"/>
        <v>1</v>
      </c>
      <c r="F81" s="9">
        <v>0</v>
      </c>
      <c r="G81" s="10">
        <v>1.2</v>
      </c>
      <c r="H81" s="9">
        <v>1</v>
      </c>
      <c r="I81" s="11">
        <v>1</v>
      </c>
      <c r="J81" s="10">
        <v>1</v>
      </c>
      <c r="K81" s="9">
        <f t="shared" si="7"/>
        <v>1</v>
      </c>
      <c r="L81" s="20">
        <f t="shared" si="8"/>
        <v>7003.5367860769657</v>
      </c>
    </row>
    <row r="82" spans="1:12">
      <c r="A82" s="19" t="s">
        <v>88</v>
      </c>
      <c r="B82" s="8">
        <v>310781406</v>
      </c>
      <c r="C82" s="8" t="s">
        <v>45</v>
      </c>
      <c r="D82" s="8" t="s">
        <v>22</v>
      </c>
      <c r="E82" s="8">
        <f t="shared" si="6"/>
        <v>146</v>
      </c>
      <c r="F82" s="9">
        <v>24</v>
      </c>
      <c r="G82" s="10">
        <v>1.2</v>
      </c>
      <c r="H82" s="9">
        <v>122</v>
      </c>
      <c r="I82" s="11">
        <v>1</v>
      </c>
      <c r="J82" s="10">
        <v>1</v>
      </c>
      <c r="K82" s="9">
        <f t="shared" si="7"/>
        <v>150.80000000000001</v>
      </c>
      <c r="L82" s="20">
        <f t="shared" si="8"/>
        <v>1056133.3473404064</v>
      </c>
    </row>
    <row r="83" spans="1:12">
      <c r="A83" s="19" t="s">
        <v>119</v>
      </c>
      <c r="B83" s="8">
        <v>310782347</v>
      </c>
      <c r="C83" s="8" t="s">
        <v>28</v>
      </c>
      <c r="D83" s="8" t="s">
        <v>22</v>
      </c>
      <c r="E83" s="8">
        <f t="shared" si="6"/>
        <v>6</v>
      </c>
      <c r="F83" s="9">
        <v>0</v>
      </c>
      <c r="G83" s="10">
        <v>1.2</v>
      </c>
      <c r="H83" s="9">
        <v>6</v>
      </c>
      <c r="I83" s="11">
        <v>1</v>
      </c>
      <c r="J83" s="10">
        <v>1</v>
      </c>
      <c r="K83" s="9">
        <f t="shared" si="7"/>
        <v>6</v>
      </c>
      <c r="L83" s="20">
        <f t="shared" si="8"/>
        <v>42021.220716461794</v>
      </c>
    </row>
    <row r="84" spans="1:12">
      <c r="A84" s="21" t="s">
        <v>6</v>
      </c>
      <c r="B84" s="8">
        <v>810000331</v>
      </c>
      <c r="C84" s="8" t="s">
        <v>34</v>
      </c>
      <c r="D84" s="8" t="s">
        <v>22</v>
      </c>
      <c r="E84" s="8">
        <f t="shared" si="6"/>
        <v>1</v>
      </c>
      <c r="F84" s="9">
        <v>0</v>
      </c>
      <c r="G84" s="10">
        <v>1.2</v>
      </c>
      <c r="H84" s="9">
        <v>1</v>
      </c>
      <c r="I84" s="11">
        <v>1</v>
      </c>
      <c r="J84" s="10">
        <v>0.5</v>
      </c>
      <c r="K84" s="9">
        <f t="shared" si="7"/>
        <v>0.5</v>
      </c>
      <c r="L84" s="20">
        <f t="shared" si="8"/>
        <v>3501.7683930384828</v>
      </c>
    </row>
    <row r="85" spans="1:12">
      <c r="A85" s="19" t="s">
        <v>89</v>
      </c>
      <c r="B85" s="8">
        <v>110780137</v>
      </c>
      <c r="C85" s="8" t="s">
        <v>34</v>
      </c>
      <c r="D85" s="8" t="s">
        <v>22</v>
      </c>
      <c r="E85" s="8">
        <f t="shared" si="6"/>
        <v>1</v>
      </c>
      <c r="F85" s="9">
        <v>0</v>
      </c>
      <c r="G85" s="10">
        <v>1.2</v>
      </c>
      <c r="H85" s="9">
        <v>1</v>
      </c>
      <c r="I85" s="11">
        <v>1</v>
      </c>
      <c r="J85" s="10">
        <v>0.5</v>
      </c>
      <c r="K85" s="9">
        <f t="shared" si="7"/>
        <v>0.5</v>
      </c>
      <c r="L85" s="20">
        <f t="shared" si="8"/>
        <v>3501.7683930384828</v>
      </c>
    </row>
    <row r="86" spans="1:12">
      <c r="A86" s="19" t="s">
        <v>90</v>
      </c>
      <c r="B86" s="8">
        <v>970408589</v>
      </c>
      <c r="C86" s="8" t="s">
        <v>45</v>
      </c>
      <c r="D86" s="8" t="s">
        <v>24</v>
      </c>
      <c r="E86" s="8">
        <f t="shared" si="6"/>
        <v>15</v>
      </c>
      <c r="F86" s="9">
        <v>0</v>
      </c>
      <c r="G86" s="10">
        <v>1.2</v>
      </c>
      <c r="H86" s="9">
        <v>15</v>
      </c>
      <c r="I86" s="11">
        <v>1</v>
      </c>
      <c r="J86" s="10">
        <v>1</v>
      </c>
      <c r="K86" s="9">
        <f t="shared" si="7"/>
        <v>15</v>
      </c>
      <c r="L86" s="20">
        <f t="shared" si="8"/>
        <v>105053.05179115449</v>
      </c>
    </row>
    <row r="87" spans="1:12">
      <c r="A87" s="21" t="s">
        <v>91</v>
      </c>
      <c r="B87" s="12" t="s">
        <v>92</v>
      </c>
      <c r="C87" s="8" t="s">
        <v>28</v>
      </c>
      <c r="D87" s="8" t="s">
        <v>23</v>
      </c>
      <c r="E87" s="8">
        <f t="shared" si="6"/>
        <v>12</v>
      </c>
      <c r="F87" s="9">
        <v>0</v>
      </c>
      <c r="G87" s="10">
        <v>1.2</v>
      </c>
      <c r="H87" s="9">
        <v>12</v>
      </c>
      <c r="I87" s="11">
        <v>1</v>
      </c>
      <c r="J87" s="10">
        <v>1</v>
      </c>
      <c r="K87" s="9">
        <f t="shared" si="7"/>
        <v>12</v>
      </c>
      <c r="L87" s="20">
        <f t="shared" si="8"/>
        <v>84042.441432923588</v>
      </c>
    </row>
    <row r="88" spans="1:12">
      <c r="A88" s="19" t="s">
        <v>93</v>
      </c>
      <c r="B88" s="8">
        <v>830100616</v>
      </c>
      <c r="C88" s="8" t="s">
        <v>34</v>
      </c>
      <c r="D88" s="8" t="s">
        <v>23</v>
      </c>
      <c r="E88" s="8">
        <f t="shared" si="6"/>
        <v>7</v>
      </c>
      <c r="F88" s="9">
        <v>0</v>
      </c>
      <c r="G88" s="10">
        <v>1.2</v>
      </c>
      <c r="H88" s="9">
        <v>7</v>
      </c>
      <c r="I88" s="11">
        <v>1</v>
      </c>
      <c r="J88" s="10">
        <v>1</v>
      </c>
      <c r="K88" s="9">
        <f t="shared" si="7"/>
        <v>7</v>
      </c>
      <c r="L88" s="20">
        <f t="shared" si="8"/>
        <v>49024.757502538763</v>
      </c>
    </row>
    <row r="89" spans="1:12">
      <c r="A89" s="19" t="s">
        <v>94</v>
      </c>
      <c r="B89" s="12" t="s">
        <v>96</v>
      </c>
      <c r="C89" s="8" t="s">
        <v>45</v>
      </c>
      <c r="D89" s="8" t="s">
        <v>23</v>
      </c>
      <c r="E89" s="8">
        <f t="shared" si="6"/>
        <v>65</v>
      </c>
      <c r="F89" s="9">
        <v>13</v>
      </c>
      <c r="G89" s="10">
        <v>1.2</v>
      </c>
      <c r="H89" s="9">
        <v>52</v>
      </c>
      <c r="I89" s="11">
        <v>1</v>
      </c>
      <c r="J89" s="10">
        <v>1</v>
      </c>
      <c r="K89" s="9">
        <f t="shared" si="7"/>
        <v>67.599999999999994</v>
      </c>
      <c r="L89" s="20">
        <f t="shared" si="8"/>
        <v>473439.0867388029</v>
      </c>
    </row>
    <row r="90" spans="1:12">
      <c r="A90" s="19" t="s">
        <v>95</v>
      </c>
      <c r="B90" s="8">
        <v>130043664</v>
      </c>
      <c r="C90" s="8" t="s">
        <v>27</v>
      </c>
      <c r="D90" s="8" t="s">
        <v>23</v>
      </c>
      <c r="E90" s="8">
        <f t="shared" si="6"/>
        <v>9</v>
      </c>
      <c r="F90" s="9">
        <v>0</v>
      </c>
      <c r="G90" s="10">
        <v>1.2</v>
      </c>
      <c r="H90" s="9">
        <v>9</v>
      </c>
      <c r="I90" s="11">
        <v>1</v>
      </c>
      <c r="J90" s="10">
        <v>1</v>
      </c>
      <c r="K90" s="9">
        <f t="shared" si="7"/>
        <v>9</v>
      </c>
      <c r="L90" s="20">
        <f t="shared" si="8"/>
        <v>63031.831074692695</v>
      </c>
    </row>
    <row r="91" spans="1:12">
      <c r="A91" s="19" t="s">
        <v>97</v>
      </c>
      <c r="B91" s="8">
        <v>130784127</v>
      </c>
      <c r="C91" s="8" t="s">
        <v>28</v>
      </c>
      <c r="D91" s="8" t="s">
        <v>23</v>
      </c>
      <c r="E91" s="8">
        <f t="shared" si="6"/>
        <v>32</v>
      </c>
      <c r="F91" s="9">
        <v>4</v>
      </c>
      <c r="G91" s="10">
        <v>1.2</v>
      </c>
      <c r="H91" s="9">
        <v>28</v>
      </c>
      <c r="I91" s="11">
        <v>1</v>
      </c>
      <c r="J91" s="10">
        <v>1</v>
      </c>
      <c r="K91" s="9">
        <f t="shared" si="7"/>
        <v>32.799999999999997</v>
      </c>
      <c r="L91" s="20">
        <f t="shared" si="8"/>
        <v>229716.00658332449</v>
      </c>
    </row>
    <row r="92" spans="1:12">
      <c r="A92" s="19" t="s">
        <v>120</v>
      </c>
      <c r="B92" s="8">
        <v>130786049</v>
      </c>
      <c r="C92" s="8" t="s">
        <v>45</v>
      </c>
      <c r="D92" s="8" t="s">
        <v>23</v>
      </c>
      <c r="E92" s="8">
        <f t="shared" si="6"/>
        <v>111</v>
      </c>
      <c r="F92" s="9">
        <v>15</v>
      </c>
      <c r="G92" s="10">
        <v>1.2</v>
      </c>
      <c r="H92" s="9">
        <v>96</v>
      </c>
      <c r="I92" s="11">
        <v>1</v>
      </c>
      <c r="J92" s="10">
        <v>1</v>
      </c>
      <c r="K92" s="9">
        <f t="shared" si="7"/>
        <v>114</v>
      </c>
      <c r="L92" s="20">
        <f t="shared" si="8"/>
        <v>798403.19361277414</v>
      </c>
    </row>
    <row r="93" spans="1:12">
      <c r="A93" s="19" t="s">
        <v>98</v>
      </c>
      <c r="B93" s="8">
        <v>490017258</v>
      </c>
      <c r="C93" s="8" t="s">
        <v>28</v>
      </c>
      <c r="D93" s="8" t="s">
        <v>123</v>
      </c>
      <c r="E93" s="8">
        <f t="shared" si="6"/>
        <v>21</v>
      </c>
      <c r="F93" s="9">
        <v>4</v>
      </c>
      <c r="G93" s="10">
        <v>1.2</v>
      </c>
      <c r="H93" s="9">
        <v>17</v>
      </c>
      <c r="I93" s="11">
        <v>1</v>
      </c>
      <c r="J93" s="10">
        <v>1</v>
      </c>
      <c r="K93" s="9">
        <f t="shared" si="7"/>
        <v>21.8</v>
      </c>
      <c r="L93" s="20">
        <f t="shared" si="8"/>
        <v>152677.10193647785</v>
      </c>
    </row>
    <row r="94" spans="1:12">
      <c r="A94" s="22" t="s">
        <v>99</v>
      </c>
      <c r="B94" s="8">
        <v>440000289</v>
      </c>
      <c r="C94" s="8" t="s">
        <v>45</v>
      </c>
      <c r="D94" s="8" t="s">
        <v>123</v>
      </c>
      <c r="E94" s="8">
        <f t="shared" si="6"/>
        <v>95</v>
      </c>
      <c r="F94" s="9">
        <v>22</v>
      </c>
      <c r="G94" s="10">
        <v>1.2</v>
      </c>
      <c r="H94" s="9">
        <v>73</v>
      </c>
      <c r="I94" s="11">
        <v>1</v>
      </c>
      <c r="J94" s="10">
        <v>1</v>
      </c>
      <c r="K94" s="9">
        <f t="shared" si="7"/>
        <v>99.4</v>
      </c>
      <c r="L94" s="20">
        <f t="shared" si="8"/>
        <v>696151.5565360504</v>
      </c>
    </row>
    <row r="95" spans="1:12">
      <c r="A95" s="19" t="s">
        <v>121</v>
      </c>
      <c r="B95" s="8">
        <v>850000019</v>
      </c>
      <c r="C95" s="8" t="s">
        <v>34</v>
      </c>
      <c r="D95" s="8" t="s">
        <v>123</v>
      </c>
      <c r="E95" s="8">
        <f t="shared" si="6"/>
        <v>19</v>
      </c>
      <c r="F95" s="9">
        <v>1</v>
      </c>
      <c r="G95" s="10">
        <v>1.2</v>
      </c>
      <c r="H95" s="9">
        <v>18</v>
      </c>
      <c r="I95" s="11">
        <v>1</v>
      </c>
      <c r="J95" s="10">
        <v>0.75</v>
      </c>
      <c r="K95" s="9">
        <f t="shared" si="7"/>
        <v>14.399999999999999</v>
      </c>
      <c r="L95" s="20">
        <f t="shared" si="8"/>
        <v>100850.92971950831</v>
      </c>
    </row>
    <row r="96" spans="1:12">
      <c r="A96" s="19" t="s">
        <v>54</v>
      </c>
      <c r="B96" s="8">
        <v>720000025</v>
      </c>
      <c r="C96" s="8" t="s">
        <v>34</v>
      </c>
      <c r="D96" s="8" t="s">
        <v>123</v>
      </c>
      <c r="E96" s="8">
        <f t="shared" si="6"/>
        <v>17</v>
      </c>
      <c r="F96" s="9">
        <v>0</v>
      </c>
      <c r="G96" s="10">
        <v>1.2</v>
      </c>
      <c r="H96" s="9">
        <v>17</v>
      </c>
      <c r="I96" s="11">
        <v>1</v>
      </c>
      <c r="J96" s="10">
        <v>1</v>
      </c>
      <c r="K96" s="9">
        <f t="shared" si="7"/>
        <v>17</v>
      </c>
      <c r="L96" s="20">
        <f t="shared" si="8"/>
        <v>119060.12536330843</v>
      </c>
    </row>
    <row r="97" spans="1:12">
      <c r="A97" s="19" t="s">
        <v>104</v>
      </c>
      <c r="B97" s="8">
        <v>440050433</v>
      </c>
      <c r="C97" s="8" t="s">
        <v>27</v>
      </c>
      <c r="D97" s="8" t="s">
        <v>123</v>
      </c>
      <c r="E97" s="8">
        <f t="shared" si="6"/>
        <v>1</v>
      </c>
      <c r="F97" s="9">
        <v>0</v>
      </c>
      <c r="G97" s="10">
        <v>1.2</v>
      </c>
      <c r="H97" s="9">
        <v>1</v>
      </c>
      <c r="I97" s="11">
        <v>1</v>
      </c>
      <c r="J97" s="10">
        <v>0</v>
      </c>
      <c r="K97" s="9">
        <f t="shared" si="7"/>
        <v>0</v>
      </c>
      <c r="L97" s="20">
        <f t="shared" si="8"/>
        <v>0</v>
      </c>
    </row>
    <row r="98" spans="1:12">
      <c r="A98" s="19" t="s">
        <v>122</v>
      </c>
      <c r="B98" s="8">
        <v>440029338</v>
      </c>
      <c r="C98" s="8" t="s">
        <v>27</v>
      </c>
      <c r="D98" s="8" t="s">
        <v>123</v>
      </c>
      <c r="E98" s="8">
        <f t="shared" ref="E98:E129" si="9">SUM(F98,H98)</f>
        <v>2</v>
      </c>
      <c r="F98" s="9">
        <v>0</v>
      </c>
      <c r="G98" s="10">
        <v>1.2</v>
      </c>
      <c r="H98" s="9">
        <v>2</v>
      </c>
      <c r="I98" s="11">
        <v>1</v>
      </c>
      <c r="J98" s="10">
        <v>0</v>
      </c>
      <c r="K98" s="9">
        <f t="shared" ref="K98:K129" si="10">(F98*G98+H98*I98)*J98</f>
        <v>0</v>
      </c>
      <c r="L98" s="20">
        <f t="shared" ref="L98:L129" si="11">+K98*$L$100/$K$100</f>
        <v>0</v>
      </c>
    </row>
    <row r="99" spans="1:12">
      <c r="A99" s="21" t="s">
        <v>8</v>
      </c>
      <c r="B99" s="8">
        <v>750921092</v>
      </c>
      <c r="C99" s="8" t="s">
        <v>8</v>
      </c>
      <c r="D99" s="8" t="s">
        <v>8</v>
      </c>
      <c r="E99" s="8">
        <f t="shared" si="9"/>
        <v>31</v>
      </c>
      <c r="F99" s="9">
        <v>2</v>
      </c>
      <c r="G99" s="10">
        <v>1.2</v>
      </c>
      <c r="H99" s="9">
        <v>29</v>
      </c>
      <c r="I99" s="11">
        <v>1</v>
      </c>
      <c r="J99" s="10">
        <v>1</v>
      </c>
      <c r="K99" s="9">
        <f t="shared" si="10"/>
        <v>31.4</v>
      </c>
      <c r="L99" s="20">
        <f t="shared" si="11"/>
        <v>219911.05508281672</v>
      </c>
    </row>
    <row r="100" spans="1:12">
      <c r="A100" s="23"/>
      <c r="B100" s="5"/>
      <c r="C100" s="5"/>
      <c r="D100" s="5"/>
      <c r="E100" s="5"/>
      <c r="F100" s="6"/>
      <c r="G100" s="7"/>
      <c r="H100" s="6"/>
      <c r="I100" s="7"/>
      <c r="J100" s="7"/>
      <c r="K100" s="9">
        <f>SUM(K2:K99)</f>
        <v>2855.7000000000012</v>
      </c>
      <c r="L100" s="20">
        <v>20000000</v>
      </c>
    </row>
  </sheetData>
  <autoFilter ref="A1:L101">
    <filterColumn colId="2"/>
    <sortState ref="A2:L101">
      <sortCondition ref="D1:D102"/>
    </sortState>
  </autoFilter>
  <phoneticPr fontId="5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2016-12-01T09:32:44Z</cp:lastPrinted>
  <dcterms:created xsi:type="dcterms:W3CDTF">2016-11-24T12:41:42Z</dcterms:created>
  <dcterms:modified xsi:type="dcterms:W3CDTF">2017-01-09T13:26:29Z</dcterms:modified>
</cp:coreProperties>
</file>