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40" yWindow="915" windowWidth="24195" windowHeight="10200"/>
  </bookViews>
  <sheets>
    <sheet name="Feuil1" sheetId="1" r:id="rId1"/>
    <sheet name="Feuil3" sheetId="3" r:id="rId2"/>
  </sheets>
  <definedNames>
    <definedName name="_xlnm._FilterDatabase" localSheetId="0">Feuil1!$A$1:$L$147</definedName>
  </definedNames>
  <calcPr calcId="145621"/>
</workbook>
</file>

<file path=xl/calcChain.xml><?xml version="1.0" encoding="utf-8"?>
<calcChain xmlns="http://schemas.openxmlformats.org/spreadsheetml/2006/main">
  <c r="F147" i="1" l="1"/>
  <c r="E147" i="1"/>
  <c r="H147" i="1"/>
  <c r="K108" i="1"/>
  <c r="K126" i="1"/>
  <c r="K138" i="1"/>
  <c r="K94" i="1"/>
  <c r="K91" i="1"/>
  <c r="K80" i="1"/>
  <c r="K81" i="1"/>
  <c r="K110" i="1"/>
  <c r="K140" i="1"/>
  <c r="K10" i="1"/>
  <c r="K8" i="1"/>
  <c r="K7" i="1"/>
  <c r="K70" i="1"/>
  <c r="K146" i="1"/>
  <c r="K84" i="1"/>
  <c r="K136" i="1"/>
  <c r="K37" i="1"/>
  <c r="K34" i="1"/>
  <c r="K15" i="1"/>
  <c r="K33" i="1"/>
  <c r="K114" i="1"/>
  <c r="K31" i="1"/>
  <c r="K127" i="1"/>
  <c r="K68" i="1"/>
  <c r="K123" i="1"/>
  <c r="K24" i="1"/>
  <c r="K86" i="1"/>
  <c r="K103" i="1"/>
  <c r="K85" i="1"/>
  <c r="K142" i="1"/>
  <c r="K47" i="1"/>
  <c r="K92" i="1"/>
  <c r="K60" i="1"/>
  <c r="K100" i="1"/>
  <c r="K20" i="1"/>
  <c r="K58" i="1"/>
  <c r="K109" i="1"/>
  <c r="K3" i="1"/>
  <c r="K2" i="1"/>
  <c r="K67" i="1"/>
  <c r="K64" i="1"/>
  <c r="K125" i="1"/>
  <c r="K43" i="1"/>
  <c r="K39" i="1"/>
  <c r="K54" i="1"/>
  <c r="K17" i="1"/>
  <c r="K95" i="1"/>
  <c r="K144" i="1"/>
  <c r="K49" i="1"/>
  <c r="K36" i="1"/>
  <c r="K83" i="1"/>
  <c r="K23" i="1"/>
  <c r="K139" i="1"/>
  <c r="K45" i="1"/>
  <c r="K77" i="1"/>
  <c r="K90" i="1"/>
  <c r="K75" i="1"/>
  <c r="K128" i="1"/>
  <c r="K40" i="1"/>
  <c r="K98" i="1"/>
  <c r="K53" i="1"/>
  <c r="K106" i="1"/>
  <c r="K65" i="1"/>
  <c r="K104" i="1"/>
  <c r="K93" i="1"/>
  <c r="K82" i="1"/>
  <c r="K117" i="1"/>
  <c r="K99" i="1"/>
  <c r="K42" i="1"/>
  <c r="K73" i="1"/>
  <c r="K72" i="1"/>
  <c r="K16" i="1"/>
  <c r="K66" i="1"/>
  <c r="K50" i="1"/>
  <c r="K63" i="1"/>
  <c r="K121" i="1"/>
  <c r="K131" i="1"/>
  <c r="K14" i="1"/>
  <c r="K129" i="1"/>
  <c r="K32" i="1"/>
  <c r="K118" i="1"/>
  <c r="K115" i="1"/>
  <c r="K101" i="1"/>
  <c r="K46" i="1"/>
  <c r="K79" i="1"/>
  <c r="K78" i="1"/>
  <c r="K21" i="1"/>
  <c r="K12" i="1"/>
  <c r="K11" i="1"/>
  <c r="K30" i="1"/>
  <c r="K9" i="1"/>
  <c r="K89" i="1"/>
  <c r="K112" i="1"/>
  <c r="K6" i="1"/>
  <c r="K111" i="1"/>
  <c r="K5" i="1"/>
  <c r="K29" i="1"/>
  <c r="K56" i="1"/>
  <c r="K97" i="1"/>
  <c r="K28" i="1"/>
  <c r="K27" i="1"/>
  <c r="K134" i="1"/>
  <c r="K107" i="1"/>
  <c r="K96" i="1"/>
  <c r="K51" i="1"/>
  <c r="K88" i="1"/>
  <c r="K124" i="1"/>
  <c r="K143" i="1"/>
  <c r="K122" i="1"/>
  <c r="K87" i="1"/>
  <c r="K25" i="1"/>
  <c r="K132" i="1"/>
  <c r="K120" i="1"/>
  <c r="K119" i="1"/>
  <c r="K62" i="1"/>
  <c r="K130" i="1"/>
  <c r="K48" i="1"/>
  <c r="K141" i="1"/>
  <c r="K102" i="1"/>
  <c r="K35" i="1"/>
  <c r="K116" i="1"/>
  <c r="K61" i="1"/>
  <c r="K13" i="1"/>
  <c r="K137" i="1"/>
  <c r="K44" i="1"/>
  <c r="K59" i="1"/>
  <c r="K76" i="1"/>
  <c r="K113" i="1"/>
  <c r="K19" i="1"/>
  <c r="K18" i="1"/>
  <c r="K74" i="1"/>
  <c r="K135" i="1"/>
  <c r="K41" i="1"/>
  <c r="K71" i="1"/>
  <c r="K57" i="1"/>
  <c r="K38" i="1"/>
  <c r="K55" i="1"/>
  <c r="K4" i="1"/>
  <c r="K69" i="1"/>
  <c r="K26" i="1"/>
  <c r="K52" i="1"/>
  <c r="K133" i="1"/>
  <c r="K105" i="1"/>
  <c r="K22" i="1"/>
  <c r="K147" i="1" l="1"/>
  <c r="L34" i="1" l="1"/>
  <c r="L101" i="1"/>
  <c r="L111" i="1"/>
  <c r="L75" i="1"/>
  <c r="L86" i="1"/>
  <c r="L137" i="1"/>
  <c r="L17" i="1"/>
  <c r="L100" i="1"/>
  <c r="L134" i="1"/>
  <c r="L72" i="1"/>
  <c r="L141" i="1"/>
  <c r="L55" i="1"/>
  <c r="L139" i="1"/>
  <c r="L123" i="1"/>
  <c r="L140" i="1"/>
  <c r="L38" i="1"/>
  <c r="L104" i="1"/>
  <c r="L125" i="1"/>
  <c r="L109" i="1"/>
  <c r="L118" i="1"/>
  <c r="L9" i="1"/>
  <c r="L90" i="1"/>
  <c r="L15" i="1"/>
  <c r="L117" i="1"/>
  <c r="L53" i="1"/>
  <c r="L80" i="1"/>
  <c r="L29" i="1"/>
  <c r="L73" i="1"/>
  <c r="L62" i="1"/>
  <c r="L57" i="1"/>
  <c r="L23" i="1"/>
  <c r="L107" i="1"/>
  <c r="L119" i="1"/>
  <c r="L135" i="1"/>
  <c r="L27" i="1"/>
  <c r="L51" i="1"/>
  <c r="L126" i="1"/>
  <c r="L114" i="1"/>
  <c r="L96" i="1"/>
  <c r="L40" i="1"/>
  <c r="L102" i="1"/>
  <c r="L71" i="1"/>
  <c r="L6" i="1"/>
  <c r="L20" i="1"/>
  <c r="L36" i="1"/>
  <c r="L54" i="1"/>
  <c r="L61" i="1"/>
  <c r="L52" i="1"/>
  <c r="L44" i="1"/>
  <c r="L143" i="1"/>
  <c r="L63" i="1"/>
  <c r="L66" i="1"/>
  <c r="L25" i="1"/>
  <c r="L84" i="1"/>
  <c r="L2" i="1"/>
  <c r="L60" i="1"/>
  <c r="L97" i="1"/>
  <c r="L128" i="1"/>
  <c r="L48" i="1"/>
  <c r="L18" i="1"/>
  <c r="L67" i="1"/>
  <c r="L43" i="1"/>
  <c r="L146" i="1"/>
  <c r="L110" i="1"/>
  <c r="L35" i="1"/>
  <c r="L69" i="1"/>
  <c r="L13" i="1"/>
  <c r="L65" i="1"/>
  <c r="L46" i="1"/>
  <c r="L133" i="1"/>
  <c r="L124" i="1"/>
  <c r="L16" i="1"/>
  <c r="L74" i="1"/>
  <c r="L21" i="1"/>
  <c r="L59" i="1"/>
  <c r="L121" i="1"/>
  <c r="L136" i="1"/>
  <c r="L93" i="1"/>
  <c r="L70" i="1"/>
  <c r="L91" i="1"/>
  <c r="L26" i="1"/>
  <c r="L122" i="1"/>
  <c r="L58" i="1"/>
  <c r="L14" i="1"/>
  <c r="L108" i="1"/>
  <c r="L99" i="1"/>
  <c r="L144" i="1"/>
  <c r="L19" i="1"/>
  <c r="L132" i="1"/>
  <c r="L89" i="1"/>
  <c r="L47" i="1"/>
  <c r="L22" i="1"/>
  <c r="L30" i="1"/>
  <c r="L79" i="1"/>
  <c r="L10" i="1"/>
  <c r="L49" i="1"/>
  <c r="L37" i="1"/>
  <c r="L116" i="1"/>
  <c r="L4" i="1"/>
  <c r="L145" i="1"/>
  <c r="L8" i="1"/>
  <c r="L33" i="1"/>
  <c r="L3" i="1"/>
  <c r="L138" i="1"/>
  <c r="L105" i="1"/>
  <c r="L76" i="1"/>
  <c r="L87" i="1"/>
  <c r="L11" i="1"/>
  <c r="L85" i="1"/>
  <c r="L82" i="1"/>
  <c r="L78" i="1"/>
  <c r="L131" i="1"/>
  <c r="L127" i="1"/>
  <c r="L129" i="1"/>
  <c r="L106" i="1"/>
  <c r="L77" i="1"/>
  <c r="L94" i="1"/>
  <c r="L142" i="1"/>
  <c r="L98" i="1"/>
  <c r="L115" i="1"/>
  <c r="L112" i="1"/>
  <c r="L42" i="1"/>
  <c r="L24" i="1"/>
  <c r="L41" i="1"/>
  <c r="L83" i="1"/>
  <c r="L28" i="1"/>
  <c r="L50" i="1"/>
  <c r="L113" i="1"/>
  <c r="L56" i="1"/>
  <c r="L92" i="1"/>
  <c r="L7" i="1"/>
  <c r="L130" i="1"/>
  <c r="L68" i="1"/>
  <c r="L45" i="1"/>
  <c r="L88" i="1"/>
  <c r="L120" i="1"/>
  <c r="L39" i="1"/>
  <c r="L32" i="1"/>
  <c r="L12" i="1"/>
  <c r="L31" i="1"/>
  <c r="L64" i="1"/>
  <c r="L103" i="1"/>
  <c r="L5" i="1"/>
  <c r="L81" i="1"/>
  <c r="L95" i="1"/>
</calcChain>
</file>

<file path=xl/sharedStrings.xml><?xml version="1.0" encoding="utf-8"?>
<sst xmlns="http://schemas.openxmlformats.org/spreadsheetml/2006/main" count="592" uniqueCount="322">
  <si>
    <t>640780417</t>
  </si>
  <si>
    <t>CHIC COTE BASQUE</t>
  </si>
  <si>
    <t>CH</t>
  </si>
  <si>
    <t>Nouvelle-Aquitaine</t>
  </si>
  <si>
    <t>Finess ARBUST</t>
  </si>
  <si>
    <t>Région</t>
  </si>
  <si>
    <t>300780046</t>
  </si>
  <si>
    <t>CENTRE HOSPITALIER ALES - CEVENNES</t>
  </si>
  <si>
    <t>Occitanie</t>
  </si>
  <si>
    <t>750000549</t>
  </si>
  <si>
    <t>FONDATION OPHTALMOLOGIQUE ROTHSCHILD</t>
  </si>
  <si>
    <t>EBNL</t>
  </si>
  <si>
    <t>Ile-de-France</t>
  </si>
  <si>
    <t>400011177</t>
  </si>
  <si>
    <t>CENTRE HOSPITALIER DE MONT DE MARSAN</t>
  </si>
  <si>
    <t>820000065</t>
  </si>
  <si>
    <t>CLINIQUE DU DOCTEUR HONORE CAVE</t>
  </si>
  <si>
    <t>Clinique</t>
  </si>
  <si>
    <t>060000528</t>
  </si>
  <si>
    <t>CENTRE ANTOINE LACASSAGNE</t>
  </si>
  <si>
    <t>CLCC</t>
  </si>
  <si>
    <t>490000676</t>
  </si>
  <si>
    <t>CENTRE HOSPITALIER DE CHOLET</t>
  </si>
  <si>
    <t>Pays de la Loire</t>
  </si>
  <si>
    <t>660780180</t>
  </si>
  <si>
    <t>CENTRE HOSPITALIER PERPIGNAN</t>
  </si>
  <si>
    <t>810000331</t>
  </si>
  <si>
    <t>CENTRE HOSPITALIER D'ALBI</t>
  </si>
  <si>
    <t>590782421</t>
  </si>
  <si>
    <t>CH ROUBAIX</t>
  </si>
  <si>
    <t>Hauts-de-France</t>
  </si>
  <si>
    <t>710780958</t>
  </si>
  <si>
    <t>CH W. MOREY CHALON S/SAONE</t>
  </si>
  <si>
    <t>Bourgogne-Franche-Comté</t>
  </si>
  <si>
    <t>060780988</t>
  </si>
  <si>
    <t>CH DE CANNES</t>
  </si>
  <si>
    <t>780001236</t>
  </si>
  <si>
    <t>CH INTERCOMMUNAL DE POISSY ST-GERMAIN</t>
  </si>
  <si>
    <t>FONDATION ILDYS SITE DE PERHARIDY</t>
  </si>
  <si>
    <t>Bretagne</t>
  </si>
  <si>
    <t>430000018</t>
  </si>
  <si>
    <t>CH EMILE ROUX LE PUY</t>
  </si>
  <si>
    <t>Auvergne-Rhône-Alpes</t>
  </si>
  <si>
    <t>560005746</t>
  </si>
  <si>
    <t>CH BRETAGNE SUD - LORIENT</t>
  </si>
  <si>
    <t>010780054</t>
  </si>
  <si>
    <t>CH BOURG-EN-BRESSE</t>
  </si>
  <si>
    <t>770021145</t>
  </si>
  <si>
    <t>GRAND HÔPITAL DE L'EST FRANCILIEN</t>
  </si>
  <si>
    <t>290020700</t>
  </si>
  <si>
    <t>CHIC DE QUIMPER</t>
  </si>
  <si>
    <t>950013870</t>
  </si>
  <si>
    <t>G.H.E.M. - HOPITAL SIMONE VEIL</t>
  </si>
  <si>
    <t>420013492</t>
  </si>
  <si>
    <t>GCS-ES INSTIT. CANCÉR. LUCIEN NEUWIRTH</t>
  </si>
  <si>
    <t>280000134</t>
  </si>
  <si>
    <t>CENTRE HOSPITALIER DE CHARTRES</t>
  </si>
  <si>
    <t>Centre-Val de Loire</t>
  </si>
  <si>
    <t>170024194</t>
  </si>
  <si>
    <t>GROUPE HOSPITALIER LA ROCHELLE-RE-AUNIS</t>
  </si>
  <si>
    <t>SSA</t>
  </si>
  <si>
    <t>600100713</t>
  </si>
  <si>
    <t>CENTRE HOSPITALIER DE BEAUVAIS</t>
  </si>
  <si>
    <t>240000117</t>
  </si>
  <si>
    <t>CH DE PERIGUEUX</t>
  </si>
  <si>
    <t>510000516</t>
  </si>
  <si>
    <t>INSTITUT JEAN GODINOT</t>
  </si>
  <si>
    <t>Grand Est</t>
  </si>
  <si>
    <t>550003354</t>
  </si>
  <si>
    <t>CENTRE HOSPITALIER DE BAR LE DUC</t>
  </si>
  <si>
    <t>350002812</t>
  </si>
  <si>
    <t>CTRE E. MARQUIS - RENNES</t>
  </si>
  <si>
    <t>310782347</t>
  </si>
  <si>
    <t>INSTITUT CLAUDIUS REGAUD</t>
  </si>
  <si>
    <t>800000044</t>
  </si>
  <si>
    <t>CHU AMIENS</t>
  </si>
  <si>
    <t>CHR/U</t>
  </si>
  <si>
    <t>CENTRE PSYCHOTHERAPIQUE NANCY</t>
  </si>
  <si>
    <t>EPSM</t>
  </si>
  <si>
    <t>630000479</t>
  </si>
  <si>
    <t>CENTRE REGIONAL JEAN PERRIN</t>
  </si>
  <si>
    <t>680020336</t>
  </si>
  <si>
    <t>GRPE HOSP REGION MULHOUSE ET SUD ALSACE</t>
  </si>
  <si>
    <t>750006728</t>
  </si>
  <si>
    <t>GROUPE HOSPITALIER DIACONESSES CROIX SAINT-SIMON</t>
  </si>
  <si>
    <t>490017258</t>
  </si>
  <si>
    <t xml:space="preserve">INSTITUT DE CANCEROLOGIE DE L'OUEST (ICO) </t>
  </si>
  <si>
    <t>110780137</t>
  </si>
  <si>
    <t>CENTRE HOSPITALIER NARBONNE</t>
  </si>
  <si>
    <t>920000650</t>
  </si>
  <si>
    <t>HOPITAL FOCH</t>
  </si>
  <si>
    <t>510000029</t>
  </si>
  <si>
    <t>ADMINISTRATION GENERALE DU CHR DE REIMS</t>
  </si>
  <si>
    <t>590051801</t>
  </si>
  <si>
    <t>GCS DU GPT DES HOPITAUX DE L'ICL</t>
  </si>
  <si>
    <t>260000021</t>
  </si>
  <si>
    <t>CH VALENCE</t>
  </si>
  <si>
    <t>440000289</t>
  </si>
  <si>
    <t>CHU DE NANTES</t>
  </si>
  <si>
    <t>840006597</t>
  </si>
  <si>
    <t>CH D'AVIGNON HENRI DUFFAUT</t>
  </si>
  <si>
    <t>380780080</t>
  </si>
  <si>
    <t>CHU GRENOBLE</t>
  </si>
  <si>
    <t>300780038</t>
  </si>
  <si>
    <t>CHU NIMES</t>
  </si>
  <si>
    <t>940000664</t>
  </si>
  <si>
    <t>CLCC INSTITUT GUSTAVE ROUSSY</t>
  </si>
  <si>
    <t>920000684</t>
  </si>
  <si>
    <t>CENTRE CHIRURGICAL MARIE LANNELONGUE</t>
  </si>
  <si>
    <t>030780118</t>
  </si>
  <si>
    <t>CENTRE HOSPITALIER DE VICHY</t>
  </si>
  <si>
    <t>140000100</t>
  </si>
  <si>
    <t>CHU CAEN</t>
  </si>
  <si>
    <t>Normandie</t>
  </si>
  <si>
    <t>780110078</t>
  </si>
  <si>
    <t>CH DE VERSAILLES</t>
  </si>
  <si>
    <t>580780039</t>
  </si>
  <si>
    <t>CH DE L'AGGLOMÉRATION DE NEVERS</t>
  </si>
  <si>
    <t>830100616</t>
  </si>
  <si>
    <t>CHI TOULON LA SEYNE</t>
  </si>
  <si>
    <t>630780989</t>
  </si>
  <si>
    <t>CHU DE CLERMONT-FERRAND</t>
  </si>
  <si>
    <t>540001286</t>
  </si>
  <si>
    <t>INSTITUT DE CANCEROLOGIE DE LORRAINE</t>
  </si>
  <si>
    <t>250000015</t>
  </si>
  <si>
    <t>CHU BESANCON</t>
  </si>
  <si>
    <t>900000365</t>
  </si>
  <si>
    <t>CH BELFORT - MONTBELIARD</t>
  </si>
  <si>
    <t>350005179</t>
  </si>
  <si>
    <t>CHU DE RENNES</t>
  </si>
  <si>
    <t>140000555</t>
  </si>
  <si>
    <t>CENTRE FRANCOIS BACLESSE - CAEN</t>
  </si>
  <si>
    <t>730000015</t>
  </si>
  <si>
    <t>CH METROPOLE SAVOIE</t>
  </si>
  <si>
    <t>690000880</t>
  </si>
  <si>
    <t>CENTRE LEON BERARD</t>
  </si>
  <si>
    <t>290000017</t>
  </si>
  <si>
    <t>CHRU DE BREST</t>
  </si>
  <si>
    <t>940110018</t>
  </si>
  <si>
    <t>CENTRE HOSPITALIER INTERCOMMUNAL DE CRETEIL</t>
  </si>
  <si>
    <t>590780193</t>
  </si>
  <si>
    <t>CHRU LILLE</t>
  </si>
  <si>
    <t>340780055</t>
  </si>
  <si>
    <t>CENTRE HOSPITALIER BEZIERS</t>
  </si>
  <si>
    <t>210780581</t>
  </si>
  <si>
    <t>CHU DIJON</t>
  </si>
  <si>
    <t>670000033</t>
  </si>
  <si>
    <t>CENTRE PAUL STRAUSS</t>
  </si>
  <si>
    <t>870000015</t>
  </si>
  <si>
    <t>CHU DE LIMOGES</t>
  </si>
  <si>
    <t>750058448</t>
  </si>
  <si>
    <t>GCS VIVALTO SANTE ERI</t>
  </si>
  <si>
    <t>540023264</t>
  </si>
  <si>
    <t>CHU DE NANCY</t>
  </si>
  <si>
    <t>130001647</t>
  </si>
  <si>
    <t>INSTITUT PAOLI CALMETTES</t>
  </si>
  <si>
    <t>620100685</t>
  </si>
  <si>
    <t>CH LENS</t>
  </si>
  <si>
    <t>910002773</t>
  </si>
  <si>
    <t>CH SUD-FRANCILIEN</t>
  </si>
  <si>
    <t>130785652</t>
  </si>
  <si>
    <t>FONDATION HOPITAL SAINT JOSEPH</t>
  </si>
  <si>
    <t>750000523</t>
  </si>
  <si>
    <t>GROUPE HOSPITALIER PARIS SAINT-JOSEPH</t>
  </si>
  <si>
    <t>690781810</t>
  </si>
  <si>
    <t>HOSPICES CIVILS DE LYON</t>
  </si>
  <si>
    <t>770110054</t>
  </si>
  <si>
    <t>GRPE HOSPITALIER DU SUD ILE DE FRANCE</t>
  </si>
  <si>
    <t>680000973</t>
  </si>
  <si>
    <t>CENTRE HOSPITALIER DE COLMAR</t>
  </si>
  <si>
    <t>760780239</t>
  </si>
  <si>
    <t>CHU ROUEN</t>
  </si>
  <si>
    <t>890000037</t>
  </si>
  <si>
    <t>CH AUXERRE</t>
  </si>
  <si>
    <t>860014208</t>
  </si>
  <si>
    <t>CHU DE POITIERS</t>
  </si>
  <si>
    <t>590782215</t>
  </si>
  <si>
    <t>CH VALENCIENNES</t>
  </si>
  <si>
    <t>830100566</t>
  </si>
  <si>
    <t>CHI DE FREJUS SAINT RAPHAEL</t>
  </si>
  <si>
    <t>750300766</t>
  </si>
  <si>
    <t>CLINIQUE BIZET</t>
  </si>
  <si>
    <t>300788502</t>
  </si>
  <si>
    <t>POLYCLINIQUE GRAND SUD</t>
  </si>
  <si>
    <t>340000207</t>
  </si>
  <si>
    <t>ICM (INSTITUT REGIONAL DU CANCER DE MONTPELLIER)</t>
  </si>
  <si>
    <t>340015502</t>
  </si>
  <si>
    <t>CLINIQUE LE MILLENAIRE</t>
  </si>
  <si>
    <t>370000481</t>
  </si>
  <si>
    <t>CHRU DE TOURS</t>
  </si>
  <si>
    <t>210987731</t>
  </si>
  <si>
    <t>CLCC GEORGES-FRANCOIS LECLERC</t>
  </si>
  <si>
    <t>220000020</t>
  </si>
  <si>
    <t>CH SAINT BRIEUC</t>
  </si>
  <si>
    <t>130043664</t>
  </si>
  <si>
    <t>HOPITAL EUROPEEN DESBIEF AMBOISE PARE</t>
  </si>
  <si>
    <t>330000662</t>
  </si>
  <si>
    <t>INSTITUT BERGONIE</t>
  </si>
  <si>
    <t>750160012</t>
  </si>
  <si>
    <t>INSTITUT CURIE Paris Saint-Cloud</t>
  </si>
  <si>
    <t>440041580</t>
  </si>
  <si>
    <t>L'HOPITAL PRIVE DU CONFLUENT</t>
  </si>
  <si>
    <t>970408589</t>
  </si>
  <si>
    <t>CHR LA REUNION</t>
  </si>
  <si>
    <t>Océan Indien</t>
  </si>
  <si>
    <t>130786049</t>
  </si>
  <si>
    <t>APHM</t>
  </si>
  <si>
    <t>750056277</t>
  </si>
  <si>
    <t>GCS RAMSAY-GDS RE</t>
  </si>
  <si>
    <t>690780648</t>
  </si>
  <si>
    <t>CLINIQUE DE LA SAUVEGARDE</t>
  </si>
  <si>
    <t>570005165</t>
  </si>
  <si>
    <t>CHR METZ-THIONVILLE</t>
  </si>
  <si>
    <t>840000350</t>
  </si>
  <si>
    <t>INSTITUT SAINTE CATHERINE</t>
  </si>
  <si>
    <t>620103440</t>
  </si>
  <si>
    <t>CH BOULOGNE-SUR-MER</t>
  </si>
  <si>
    <t>620100057</t>
  </si>
  <si>
    <t>CH ARRAS</t>
  </si>
  <si>
    <t>020000063</t>
  </si>
  <si>
    <t>CENTRE HOSPITALIER DE SAINT QUENTIN</t>
  </si>
  <si>
    <t>340780634</t>
  </si>
  <si>
    <t>POLYCLINIQUE SAINT-JEAN</t>
  </si>
  <si>
    <t>310780259</t>
  </si>
  <si>
    <t>S.A. CLINIQUE PASTEUR</t>
  </si>
  <si>
    <t>570023630</t>
  </si>
  <si>
    <t>HOPITAUX PRIVES DE METZ</t>
  </si>
  <si>
    <t>690793468</t>
  </si>
  <si>
    <t>INFIRMERIE PROTESTANTE DE LYON</t>
  </si>
  <si>
    <t>870000288</t>
  </si>
  <si>
    <t>CLINIQUE FRANCOIS CHENIEUX</t>
  </si>
  <si>
    <t>760780619</t>
  </si>
  <si>
    <t>CLINIQUE SAINT-HILAIRE ROUEN</t>
  </si>
  <si>
    <t>310026083</t>
  </si>
  <si>
    <t>CLINIQUE ST CYPRIEN RIVE GAUCHE</t>
  </si>
  <si>
    <t>540000478</t>
  </si>
  <si>
    <t>POLYCLINIQUE LOUIS PASTEUR ESSEY LES NANCY</t>
  </si>
  <si>
    <t>INSTITUT HOSPITALIER - SITE KLEBER</t>
  </si>
  <si>
    <t>920000643</t>
  </si>
  <si>
    <t>060785011</t>
  </si>
  <si>
    <t>CHU DE NICE</t>
  </si>
  <si>
    <t>720000025</t>
  </si>
  <si>
    <t>CENTRE HOSPITALIER DU MANS</t>
  </si>
  <si>
    <t>750150104</t>
  </si>
  <si>
    <t>INSTITUT MUTUALISTE MONTSOURIS</t>
  </si>
  <si>
    <t>590000188</t>
  </si>
  <si>
    <t>CLCC OSCAR LAMBRET LILLE</t>
  </si>
  <si>
    <t>640781290</t>
  </si>
  <si>
    <t>CENTRE HOSPITALIER DE PAU</t>
  </si>
  <si>
    <t>560023210</t>
  </si>
  <si>
    <t>CH BRETAGNE ATLANTIQUE - VANNES</t>
  </si>
  <si>
    <t>310781406</t>
  </si>
  <si>
    <t>CHU DE TOULOUSE</t>
  </si>
  <si>
    <t>750110025</t>
  </si>
  <si>
    <t>CHNO DES QUINZE-VINGT PARIS</t>
  </si>
  <si>
    <t>760000166</t>
  </si>
  <si>
    <t>CLCC HENRI BECQUEREL ROUEN</t>
  </si>
  <si>
    <t>850000019</t>
  </si>
  <si>
    <t>CHD LA ROCHE SUR YON LUCON MONTAIGU</t>
  </si>
  <si>
    <t>700004591</t>
  </si>
  <si>
    <t>GROUPEMENT HOSPITALIER DE LA HAUTE-SAONE</t>
  </si>
  <si>
    <t>490000031</t>
  </si>
  <si>
    <t>CHU D'ANGERS</t>
  </si>
  <si>
    <t>450000088</t>
  </si>
  <si>
    <t>CENTRE HOSPITALIER REGIONAL D'ORLEANS</t>
  </si>
  <si>
    <t>810000380</t>
  </si>
  <si>
    <t>CHIC DE CASTRES-MAZAMET</t>
  </si>
  <si>
    <t>420784878</t>
  </si>
  <si>
    <t>CHU SAINT-ETIENNE</t>
  </si>
  <si>
    <t>210011847</t>
  </si>
  <si>
    <t>POLYCLINIQUE DU PARC DREVON</t>
  </si>
  <si>
    <t>330781196</t>
  </si>
  <si>
    <t>CHU HOPITAUX DE BORDEAUX</t>
  </si>
  <si>
    <t>590781415</t>
  </si>
  <si>
    <t>CH DUNKERQUE</t>
  </si>
  <si>
    <t>590781902</t>
  </si>
  <si>
    <t>CH TOURCOING</t>
  </si>
  <si>
    <t>950110080</t>
  </si>
  <si>
    <t>CH RENE DUBOS</t>
  </si>
  <si>
    <t>670780055</t>
  </si>
  <si>
    <t>HOPITAUX UNIVERSITAIRES DE STRASBOURG</t>
  </si>
  <si>
    <t>760780726</t>
  </si>
  <si>
    <t>CH LE HAVRE</t>
  </si>
  <si>
    <t>650783160</t>
  </si>
  <si>
    <t>CENTRE HOSPITALIER DE BIGORRE</t>
  </si>
  <si>
    <t>620101337</t>
  </si>
  <si>
    <t>CH CALAIS</t>
  </si>
  <si>
    <t>590782256</t>
  </si>
  <si>
    <t>NOUVELLE CLINIQUE DES DENTELLIERES</t>
  </si>
  <si>
    <t>750810814</t>
  </si>
  <si>
    <t>SERVICE DE SANTE DES ARMEES</t>
  </si>
  <si>
    <t>750712184</t>
  </si>
  <si>
    <t>ASSISTANCE PUBLIQUE AP-HP</t>
  </si>
  <si>
    <t>340780477</t>
  </si>
  <si>
    <t>CHU MONTPELLIER</t>
  </si>
  <si>
    <t>380012658</t>
  </si>
  <si>
    <t>GROUPE HOSPITALIER MUTUALISTE DE GRENOBLE</t>
  </si>
  <si>
    <t>CHS PIERREFEU DU VAR HENRI GUERIN</t>
  </si>
  <si>
    <t>830101200</t>
  </si>
  <si>
    <t>130041916</t>
  </si>
  <si>
    <t>CH PAYS D'AIX - CHI AIX-PERTUIS</t>
  </si>
  <si>
    <t>670780212</t>
  </si>
  <si>
    <t>CLINIQUE SAINTE-ANNE (GH SAINT-VINCENT)</t>
  </si>
  <si>
    <t>340780667</t>
  </si>
  <si>
    <t>CLINIQUE DU PARC</t>
  </si>
  <si>
    <t>680001179</t>
  </si>
  <si>
    <t>CH ROUFFACH</t>
  </si>
  <si>
    <t>Total des conventions</t>
  </si>
  <si>
    <t>Nombre convention coordonnateur</t>
  </si>
  <si>
    <t>Coefficient de pondération</t>
  </si>
  <si>
    <t>Nombre convention associé</t>
  </si>
  <si>
    <t>Coefficient de qualification</t>
  </si>
  <si>
    <t>Nombre de points</t>
  </si>
  <si>
    <t>540000056</t>
  </si>
  <si>
    <t>290000975</t>
  </si>
  <si>
    <t>CLINIQUE CAPIO LA CROIX DU SUD</t>
  </si>
  <si>
    <t>310026927</t>
  </si>
  <si>
    <t>Service de santé des armées (SSA)</t>
  </si>
  <si>
    <t>Provence-Alpes-Côte d'Azur</t>
  </si>
  <si>
    <t>Dotation MERRI 2018</t>
  </si>
  <si>
    <t>Nom Etablissement</t>
  </si>
  <si>
    <t>Statut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</si>
</sst>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left"/>
    </xf>
    <xf numFmtId="0" fontId="0" fillId="0" borderId="1" xfId="0" applyFill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7"/>
  <sheetViews>
    <sheetView tabSelected="1" workbookViewId="0">
      <selection activeCell="M153" sqref="M153"/>
    </sheetView>
  </sheetViews>
  <sheetFormatPr baseColWidth="10" defaultRowHeight="15" x14ac:dyDescent="0.25"/>
  <cols>
    <col min="1" max="1" width="52.140625" bestFit="1" customWidth="1"/>
    <col min="2" max="2" width="13.85546875" bestFit="1" customWidth="1"/>
    <col min="4" max="4" width="31.7109375" bestFit="1" customWidth="1"/>
    <col min="5" max="5" width="13.85546875" customWidth="1"/>
    <col min="6" max="6" width="14.140625" customWidth="1"/>
    <col min="7" max="7" width="12.140625" customWidth="1"/>
    <col min="9" max="9" width="12.7109375" customWidth="1"/>
    <col min="10" max="10" width="12.140625" customWidth="1"/>
  </cols>
  <sheetData>
    <row r="1" spans="1:12" ht="45" x14ac:dyDescent="0.25">
      <c r="A1" s="1" t="s">
        <v>320</v>
      </c>
      <c r="B1" s="1" t="s">
        <v>4</v>
      </c>
      <c r="C1" s="1" t="s">
        <v>321</v>
      </c>
      <c r="D1" s="1" t="s">
        <v>5</v>
      </c>
      <c r="E1" s="2" t="s">
        <v>307</v>
      </c>
      <c r="F1" s="2" t="s">
        <v>308</v>
      </c>
      <c r="G1" s="2" t="s">
        <v>309</v>
      </c>
      <c r="H1" s="2" t="s">
        <v>310</v>
      </c>
      <c r="I1" s="2" t="s">
        <v>309</v>
      </c>
      <c r="J1" s="2" t="s">
        <v>311</v>
      </c>
      <c r="K1" s="2" t="s">
        <v>312</v>
      </c>
      <c r="L1" s="2" t="s">
        <v>319</v>
      </c>
    </row>
    <row r="2" spans="1:12" x14ac:dyDescent="0.25">
      <c r="A2" s="4" t="s">
        <v>41</v>
      </c>
      <c r="B2" s="4" t="s">
        <v>40</v>
      </c>
      <c r="C2" s="4" t="s">
        <v>2</v>
      </c>
      <c r="D2" s="4" t="s">
        <v>42</v>
      </c>
      <c r="E2" s="4">
        <v>1</v>
      </c>
      <c r="F2" s="4">
        <v>0</v>
      </c>
      <c r="G2" s="4">
        <v>1.2</v>
      </c>
      <c r="H2" s="4">
        <v>1</v>
      </c>
      <c r="I2" s="4">
        <v>1</v>
      </c>
      <c r="J2" s="4">
        <v>0</v>
      </c>
      <c r="K2" s="4">
        <f>+(F2*G2+H2*I2)*J2</f>
        <v>0</v>
      </c>
      <c r="L2" s="8">
        <f>+K2*L$147/K$147</f>
        <v>0</v>
      </c>
    </row>
    <row r="3" spans="1:12" x14ac:dyDescent="0.25">
      <c r="A3" s="4" t="s">
        <v>46</v>
      </c>
      <c r="B3" s="4" t="s">
        <v>45</v>
      </c>
      <c r="C3" s="4" t="s">
        <v>2</v>
      </c>
      <c r="D3" s="4" t="s">
        <v>42</v>
      </c>
      <c r="E3" s="4">
        <v>1</v>
      </c>
      <c r="F3" s="4">
        <v>0</v>
      </c>
      <c r="G3" s="4">
        <v>1.2</v>
      </c>
      <c r="H3" s="4">
        <v>1</v>
      </c>
      <c r="I3" s="4">
        <v>1</v>
      </c>
      <c r="J3" s="4">
        <v>1</v>
      </c>
      <c r="K3" s="4">
        <f>+(F3*G3+H3*I3)*J3</f>
        <v>1</v>
      </c>
      <c r="L3" s="8">
        <f>+K3*L$147/K$147</f>
        <v>6186.7788535898781</v>
      </c>
    </row>
    <row r="4" spans="1:12" x14ac:dyDescent="0.25">
      <c r="A4" s="4" t="s">
        <v>54</v>
      </c>
      <c r="B4" s="4" t="s">
        <v>53</v>
      </c>
      <c r="C4" s="4" t="s">
        <v>2</v>
      </c>
      <c r="D4" s="4" t="s">
        <v>42</v>
      </c>
      <c r="E4" s="4">
        <v>4</v>
      </c>
      <c r="F4" s="4">
        <v>0</v>
      </c>
      <c r="G4" s="4">
        <v>1.2</v>
      </c>
      <c r="H4" s="4">
        <v>4</v>
      </c>
      <c r="I4" s="4">
        <v>1</v>
      </c>
      <c r="J4" s="4">
        <v>1</v>
      </c>
      <c r="K4" s="4">
        <f>+(F4*G4+H4*I4)*J4</f>
        <v>4</v>
      </c>
      <c r="L4" s="8">
        <f>+K4*L$147/K$147</f>
        <v>24747.115414359512</v>
      </c>
    </row>
    <row r="5" spans="1:12" x14ac:dyDescent="0.25">
      <c r="A5" s="4" t="s">
        <v>80</v>
      </c>
      <c r="B5" s="4" t="s">
        <v>79</v>
      </c>
      <c r="C5" s="4" t="s">
        <v>20</v>
      </c>
      <c r="D5" s="4" t="s">
        <v>42</v>
      </c>
      <c r="E5" s="4">
        <v>10</v>
      </c>
      <c r="F5" s="4">
        <v>0</v>
      </c>
      <c r="G5" s="4">
        <v>1.2</v>
      </c>
      <c r="H5" s="4">
        <v>10</v>
      </c>
      <c r="I5" s="4">
        <v>1</v>
      </c>
      <c r="J5" s="4">
        <v>1</v>
      </c>
      <c r="K5" s="4">
        <f>+(F5*G5+H5*I5)*J5</f>
        <v>10</v>
      </c>
      <c r="L5" s="8">
        <f>+K5*L$147/K$147</f>
        <v>61867.788535898777</v>
      </c>
    </row>
    <row r="6" spans="1:12" x14ac:dyDescent="0.25">
      <c r="A6" s="4" t="s">
        <v>96</v>
      </c>
      <c r="B6" s="4" t="s">
        <v>95</v>
      </c>
      <c r="C6" s="4" t="s">
        <v>2</v>
      </c>
      <c r="D6" s="4" t="s">
        <v>42</v>
      </c>
      <c r="E6" s="4">
        <v>6</v>
      </c>
      <c r="F6" s="4">
        <v>0</v>
      </c>
      <c r="G6" s="4">
        <v>1.2</v>
      </c>
      <c r="H6" s="4">
        <v>6</v>
      </c>
      <c r="I6" s="4">
        <v>1</v>
      </c>
      <c r="J6" s="4">
        <v>1</v>
      </c>
      <c r="K6" s="4">
        <f>+(F6*G6+H6*I6)*J6</f>
        <v>6</v>
      </c>
      <c r="L6" s="8">
        <f>+K6*L$147/K$147</f>
        <v>37120.673121539265</v>
      </c>
    </row>
    <row r="7" spans="1:12" x14ac:dyDescent="0.25">
      <c r="A7" s="4" t="s">
        <v>102</v>
      </c>
      <c r="B7" s="4" t="s">
        <v>101</v>
      </c>
      <c r="C7" s="4" t="s">
        <v>76</v>
      </c>
      <c r="D7" s="4" t="s">
        <v>42</v>
      </c>
      <c r="E7" s="4">
        <v>63</v>
      </c>
      <c r="F7" s="4">
        <v>6</v>
      </c>
      <c r="G7" s="4">
        <v>1.2</v>
      </c>
      <c r="H7" s="4">
        <v>57</v>
      </c>
      <c r="I7" s="4">
        <v>1</v>
      </c>
      <c r="J7" s="4">
        <v>1</v>
      </c>
      <c r="K7" s="4">
        <f>+(F7*G7+H7*I7)*J7</f>
        <v>64.2</v>
      </c>
      <c r="L7" s="8">
        <f>+K7*L$147/K$147</f>
        <v>397191.20240047015</v>
      </c>
    </row>
    <row r="8" spans="1:12" x14ac:dyDescent="0.25">
      <c r="A8" s="4" t="s">
        <v>110</v>
      </c>
      <c r="B8" s="4" t="s">
        <v>109</v>
      </c>
      <c r="C8" s="4" t="s">
        <v>2</v>
      </c>
      <c r="D8" s="4" t="s">
        <v>42</v>
      </c>
      <c r="E8" s="4">
        <v>3</v>
      </c>
      <c r="F8" s="4">
        <v>0</v>
      </c>
      <c r="G8" s="4">
        <v>1.2</v>
      </c>
      <c r="H8" s="4">
        <v>3</v>
      </c>
      <c r="I8" s="4">
        <v>1</v>
      </c>
      <c r="J8" s="4">
        <v>0</v>
      </c>
      <c r="K8" s="4">
        <f>+(F8*G8+H8*I8)*J8</f>
        <v>0</v>
      </c>
      <c r="L8" s="8">
        <f>+K8*L$147/K$147</f>
        <v>0</v>
      </c>
    </row>
    <row r="9" spans="1:12" x14ac:dyDescent="0.25">
      <c r="A9" s="4" t="s">
        <v>121</v>
      </c>
      <c r="B9" s="4" t="s">
        <v>120</v>
      </c>
      <c r="C9" s="4" t="s">
        <v>76</v>
      </c>
      <c r="D9" s="4" t="s">
        <v>42</v>
      </c>
      <c r="E9" s="4">
        <v>43</v>
      </c>
      <c r="F9" s="4">
        <v>3</v>
      </c>
      <c r="G9" s="4">
        <v>1.2</v>
      </c>
      <c r="H9" s="4">
        <v>40</v>
      </c>
      <c r="I9" s="4">
        <v>1</v>
      </c>
      <c r="J9" s="4">
        <v>1</v>
      </c>
      <c r="K9" s="4">
        <f>+(F9*G9+H9*I9)*J9</f>
        <v>43.6</v>
      </c>
      <c r="L9" s="8">
        <f>+K9*L$147/K$147</f>
        <v>269743.55801651865</v>
      </c>
    </row>
    <row r="10" spans="1:12" x14ac:dyDescent="0.25">
      <c r="A10" s="4" t="s">
        <v>133</v>
      </c>
      <c r="B10" s="4" t="s">
        <v>132</v>
      </c>
      <c r="C10" s="4" t="s">
        <v>2</v>
      </c>
      <c r="D10" s="4" t="s">
        <v>42</v>
      </c>
      <c r="E10" s="4">
        <v>5</v>
      </c>
      <c r="F10" s="4">
        <v>0</v>
      </c>
      <c r="G10" s="4">
        <v>1.2</v>
      </c>
      <c r="H10" s="4">
        <v>5</v>
      </c>
      <c r="I10" s="4">
        <v>1</v>
      </c>
      <c r="J10" s="4">
        <v>1</v>
      </c>
      <c r="K10" s="4">
        <f>+(F10*G10+H10*I10)*J10</f>
        <v>5</v>
      </c>
      <c r="L10" s="8">
        <f>+K10*L$147/K$147</f>
        <v>30933.894267949388</v>
      </c>
    </row>
    <row r="11" spans="1:12" x14ac:dyDescent="0.25">
      <c r="A11" s="4" t="s">
        <v>135</v>
      </c>
      <c r="B11" s="4" t="s">
        <v>134</v>
      </c>
      <c r="C11" s="4" t="s">
        <v>20</v>
      </c>
      <c r="D11" s="4" t="s">
        <v>42</v>
      </c>
      <c r="E11" s="4">
        <v>67</v>
      </c>
      <c r="F11" s="4">
        <v>19</v>
      </c>
      <c r="G11" s="4">
        <v>1.2</v>
      </c>
      <c r="H11" s="4">
        <v>48</v>
      </c>
      <c r="I11" s="4">
        <v>1</v>
      </c>
      <c r="J11" s="4">
        <v>1</v>
      </c>
      <c r="K11" s="4">
        <f>+(F11*G11+H11*I11)*J11</f>
        <v>70.8</v>
      </c>
      <c r="L11" s="8">
        <f>+K11*L$147/K$147</f>
        <v>438023.94283416338</v>
      </c>
    </row>
    <row r="12" spans="1:12" x14ac:dyDescent="0.25">
      <c r="A12" s="4" t="s">
        <v>228</v>
      </c>
      <c r="B12" s="4" t="s">
        <v>227</v>
      </c>
      <c r="C12" s="7" t="s">
        <v>11</v>
      </c>
      <c r="D12" s="4" t="s">
        <v>42</v>
      </c>
      <c r="E12" s="4">
        <v>3</v>
      </c>
      <c r="F12" s="4">
        <v>0</v>
      </c>
      <c r="G12" s="4">
        <v>1.2</v>
      </c>
      <c r="H12" s="4">
        <v>3</v>
      </c>
      <c r="I12" s="4">
        <v>1</v>
      </c>
      <c r="J12" s="4">
        <v>0.75</v>
      </c>
      <c r="K12" s="4">
        <f>+(F12*G12+H12*I12)*J12</f>
        <v>2.25</v>
      </c>
      <c r="L12" s="8">
        <f>+K12*L$147/K$147</f>
        <v>13920.252420577226</v>
      </c>
    </row>
    <row r="13" spans="1:12" x14ac:dyDescent="0.25">
      <c r="A13" s="4" t="s">
        <v>165</v>
      </c>
      <c r="B13" s="4" t="s">
        <v>164</v>
      </c>
      <c r="C13" s="4" t="s">
        <v>76</v>
      </c>
      <c r="D13" s="4" t="s">
        <v>42</v>
      </c>
      <c r="E13" s="4">
        <v>211</v>
      </c>
      <c r="F13" s="4">
        <v>40</v>
      </c>
      <c r="G13" s="4">
        <v>1.2</v>
      </c>
      <c r="H13" s="4">
        <v>171</v>
      </c>
      <c r="I13" s="4">
        <v>1</v>
      </c>
      <c r="J13" s="4">
        <v>1</v>
      </c>
      <c r="K13" s="4">
        <f>+(F13*G13+H13*I13)*J13</f>
        <v>219</v>
      </c>
      <c r="L13" s="8">
        <f>+K13*L$147/K$147</f>
        <v>1354904.5689361834</v>
      </c>
    </row>
    <row r="14" spans="1:12" x14ac:dyDescent="0.25">
      <c r="A14" s="4" t="s">
        <v>210</v>
      </c>
      <c r="B14" s="4" t="s">
        <v>209</v>
      </c>
      <c r="C14" s="4" t="s">
        <v>17</v>
      </c>
      <c r="D14" s="4" t="s">
        <v>42</v>
      </c>
      <c r="E14" s="4">
        <v>1</v>
      </c>
      <c r="F14" s="4">
        <v>0</v>
      </c>
      <c r="G14" s="4">
        <v>1.2</v>
      </c>
      <c r="H14" s="4">
        <v>1</v>
      </c>
      <c r="I14" s="4">
        <v>1</v>
      </c>
      <c r="J14" s="4">
        <v>1</v>
      </c>
      <c r="K14" s="4">
        <f>+(F14*G14+H14*I14)*J14</f>
        <v>1</v>
      </c>
      <c r="L14" s="8">
        <f>+K14*L$147/K$147</f>
        <v>6186.7788535898781</v>
      </c>
    </row>
    <row r="15" spans="1:12" x14ac:dyDescent="0.25">
      <c r="A15" s="4" t="s">
        <v>268</v>
      </c>
      <c r="B15" s="4" t="s">
        <v>267</v>
      </c>
      <c r="C15" s="4" t="s">
        <v>76</v>
      </c>
      <c r="D15" s="4" t="s">
        <v>42</v>
      </c>
      <c r="E15" s="4">
        <v>32</v>
      </c>
      <c r="F15" s="4">
        <v>8</v>
      </c>
      <c r="G15" s="4">
        <v>1.2</v>
      </c>
      <c r="H15" s="4">
        <v>24</v>
      </c>
      <c r="I15" s="4">
        <v>1</v>
      </c>
      <c r="J15" s="4">
        <v>1</v>
      </c>
      <c r="K15" s="4">
        <f>+(F15*G15+H15*I15)*J15</f>
        <v>33.6</v>
      </c>
      <c r="L15" s="8">
        <f>+K15*L$147/K$147</f>
        <v>207875.7694806199</v>
      </c>
    </row>
    <row r="16" spans="1:12" x14ac:dyDescent="0.25">
      <c r="A16" s="4" t="s">
        <v>296</v>
      </c>
      <c r="B16" s="4" t="s">
        <v>295</v>
      </c>
      <c r="C16" s="4" t="s">
        <v>11</v>
      </c>
      <c r="D16" s="4" t="s">
        <v>42</v>
      </c>
      <c r="E16" s="4">
        <v>2</v>
      </c>
      <c r="F16" s="4">
        <v>0</v>
      </c>
      <c r="G16" s="4">
        <v>1.2</v>
      </c>
      <c r="H16" s="4">
        <v>2</v>
      </c>
      <c r="I16" s="4">
        <v>1</v>
      </c>
      <c r="J16" s="4">
        <v>1</v>
      </c>
      <c r="K16" s="4">
        <f>+(F16*G16+H16*I16)*J16</f>
        <v>2</v>
      </c>
      <c r="L16" s="8">
        <f>+K16*L$147/K$147</f>
        <v>12373.557707179756</v>
      </c>
    </row>
    <row r="17" spans="1:12" x14ac:dyDescent="0.25">
      <c r="A17" s="4" t="s">
        <v>32</v>
      </c>
      <c r="B17" s="4" t="s">
        <v>31</v>
      </c>
      <c r="C17" s="4" t="s">
        <v>2</v>
      </c>
      <c r="D17" s="4" t="s">
        <v>33</v>
      </c>
      <c r="E17" s="4">
        <v>2</v>
      </c>
      <c r="F17" s="4">
        <v>0</v>
      </c>
      <c r="G17" s="4">
        <v>1.2</v>
      </c>
      <c r="H17" s="4">
        <v>2</v>
      </c>
      <c r="I17" s="4">
        <v>1</v>
      </c>
      <c r="J17" s="4">
        <v>1</v>
      </c>
      <c r="K17" s="4">
        <f>+(F17*G17+H17*I17)*J17</f>
        <v>2</v>
      </c>
      <c r="L17" s="8">
        <f>+K17*L$147/K$147</f>
        <v>12373.557707179756</v>
      </c>
    </row>
    <row r="18" spans="1:12" x14ac:dyDescent="0.25">
      <c r="A18" s="4" t="s">
        <v>117</v>
      </c>
      <c r="B18" s="4" t="s">
        <v>116</v>
      </c>
      <c r="C18" s="4" t="s">
        <v>2</v>
      </c>
      <c r="D18" s="4" t="s">
        <v>33</v>
      </c>
      <c r="E18" s="4">
        <v>1</v>
      </c>
      <c r="F18" s="4">
        <v>1</v>
      </c>
      <c r="G18" s="4">
        <v>1.2</v>
      </c>
      <c r="H18" s="4">
        <v>0</v>
      </c>
      <c r="I18" s="4">
        <v>1</v>
      </c>
      <c r="J18" s="4">
        <v>1</v>
      </c>
      <c r="K18" s="4">
        <f>+(F18*G18+H18*I18)*J18</f>
        <v>1.2</v>
      </c>
      <c r="L18" s="8">
        <f>+K18*L$147/K$147</f>
        <v>7424.1346243078533</v>
      </c>
    </row>
    <row r="19" spans="1:12" x14ac:dyDescent="0.25">
      <c r="A19" s="4" t="s">
        <v>125</v>
      </c>
      <c r="B19" s="4" t="s">
        <v>124</v>
      </c>
      <c r="C19" s="4" t="s">
        <v>76</v>
      </c>
      <c r="D19" s="4" t="s">
        <v>33</v>
      </c>
      <c r="E19" s="4">
        <v>56</v>
      </c>
      <c r="F19" s="4">
        <v>5</v>
      </c>
      <c r="G19" s="4">
        <v>1.2</v>
      </c>
      <c r="H19" s="4">
        <v>51</v>
      </c>
      <c r="I19" s="4">
        <v>1</v>
      </c>
      <c r="J19" s="4">
        <v>1</v>
      </c>
      <c r="K19" s="4">
        <f>+(F19*G19+H19*I19)*J19</f>
        <v>57</v>
      </c>
      <c r="L19" s="8">
        <f>+K19*L$147/K$147</f>
        <v>352646.39465462306</v>
      </c>
    </row>
    <row r="20" spans="1:12" x14ac:dyDescent="0.25">
      <c r="A20" s="4" t="s">
        <v>127</v>
      </c>
      <c r="B20" s="4" t="s">
        <v>126</v>
      </c>
      <c r="C20" s="4" t="s">
        <v>2</v>
      </c>
      <c r="D20" s="4" t="s">
        <v>33</v>
      </c>
      <c r="E20" s="4">
        <v>3</v>
      </c>
      <c r="F20" s="4">
        <v>0</v>
      </c>
      <c r="G20" s="4">
        <v>1.2</v>
      </c>
      <c r="H20" s="4">
        <v>3</v>
      </c>
      <c r="I20" s="4">
        <v>1</v>
      </c>
      <c r="J20" s="4">
        <v>1</v>
      </c>
      <c r="K20" s="4">
        <f>+(F20*G20+H20*I20)*J20</f>
        <v>3</v>
      </c>
      <c r="L20" s="8">
        <f>+K20*L$147/K$147</f>
        <v>18560.336560769632</v>
      </c>
    </row>
    <row r="21" spans="1:12" x14ac:dyDescent="0.25">
      <c r="A21" s="4" t="s">
        <v>145</v>
      </c>
      <c r="B21" s="4" t="s">
        <v>144</v>
      </c>
      <c r="C21" s="4" t="s">
        <v>76</v>
      </c>
      <c r="D21" s="4" t="s">
        <v>33</v>
      </c>
      <c r="E21" s="4">
        <v>35</v>
      </c>
      <c r="F21" s="4">
        <v>0</v>
      </c>
      <c r="G21" s="4">
        <v>1.2</v>
      </c>
      <c r="H21" s="4">
        <v>35</v>
      </c>
      <c r="I21" s="4">
        <v>1</v>
      </c>
      <c r="J21" s="4">
        <v>1</v>
      </c>
      <c r="K21" s="4">
        <f>+(F21*G21+H21*I21)*J21</f>
        <v>35</v>
      </c>
      <c r="L21" s="8">
        <f>+K21*L$147/K$147</f>
        <v>216537.25987564572</v>
      </c>
    </row>
    <row r="22" spans="1:12" x14ac:dyDescent="0.25">
      <c r="A22" s="4" t="s">
        <v>173</v>
      </c>
      <c r="B22" s="4" t="s">
        <v>172</v>
      </c>
      <c r="C22" s="4" t="s">
        <v>2</v>
      </c>
      <c r="D22" s="4" t="s">
        <v>33</v>
      </c>
      <c r="E22" s="4">
        <v>1</v>
      </c>
      <c r="F22" s="4">
        <v>0</v>
      </c>
      <c r="G22" s="4">
        <v>1.2</v>
      </c>
      <c r="H22" s="4">
        <v>1</v>
      </c>
      <c r="I22" s="4">
        <v>1</v>
      </c>
      <c r="J22" s="4">
        <v>1</v>
      </c>
      <c r="K22" s="4">
        <f>+(F22*G22+H22*I22)*J22</f>
        <v>1</v>
      </c>
      <c r="L22" s="8">
        <f>+K22*L$147/K$147</f>
        <v>6186.7788535898781</v>
      </c>
    </row>
    <row r="23" spans="1:12" x14ac:dyDescent="0.25">
      <c r="A23" s="4" t="s">
        <v>191</v>
      </c>
      <c r="B23" s="4" t="s">
        <v>190</v>
      </c>
      <c r="C23" s="4" t="s">
        <v>20</v>
      </c>
      <c r="D23" s="4" t="s">
        <v>33</v>
      </c>
      <c r="E23" s="4">
        <v>24</v>
      </c>
      <c r="F23" s="4">
        <v>3</v>
      </c>
      <c r="G23" s="4">
        <v>1.2</v>
      </c>
      <c r="H23" s="4">
        <v>21</v>
      </c>
      <c r="I23" s="4">
        <v>1</v>
      </c>
      <c r="J23" s="4">
        <v>1</v>
      </c>
      <c r="K23" s="4">
        <f>+(F23*G23+H23*I23)*J23</f>
        <v>24.6</v>
      </c>
      <c r="L23" s="8">
        <f>+K23*L$147/K$147</f>
        <v>152194.75979831099</v>
      </c>
    </row>
    <row r="24" spans="1:12" x14ac:dyDescent="0.25">
      <c r="A24" s="4" t="s">
        <v>260</v>
      </c>
      <c r="B24" s="4" t="s">
        <v>259</v>
      </c>
      <c r="C24" s="4" t="s">
        <v>2</v>
      </c>
      <c r="D24" s="4" t="s">
        <v>33</v>
      </c>
      <c r="E24" s="4">
        <v>1</v>
      </c>
      <c r="F24" s="4">
        <v>0</v>
      </c>
      <c r="G24" s="4">
        <v>1.2</v>
      </c>
      <c r="H24" s="4">
        <v>1</v>
      </c>
      <c r="I24" s="4">
        <v>1</v>
      </c>
      <c r="J24" s="4">
        <v>0</v>
      </c>
      <c r="K24" s="4">
        <f>+(F24*G24+H24*I24)*J24</f>
        <v>0</v>
      </c>
      <c r="L24" s="8">
        <f>+K24*L$147/K$147</f>
        <v>0</v>
      </c>
    </row>
    <row r="25" spans="1:12" x14ac:dyDescent="0.25">
      <c r="A25" s="4" t="s">
        <v>270</v>
      </c>
      <c r="B25" s="4" t="s">
        <v>269</v>
      </c>
      <c r="C25" s="4" t="s">
        <v>17</v>
      </c>
      <c r="D25" s="4" t="s">
        <v>33</v>
      </c>
      <c r="E25" s="4">
        <v>1</v>
      </c>
      <c r="F25" s="4">
        <v>0</v>
      </c>
      <c r="G25" s="4">
        <v>1.2</v>
      </c>
      <c r="H25" s="4">
        <v>1</v>
      </c>
      <c r="I25" s="4">
        <v>1</v>
      </c>
      <c r="J25" s="4">
        <v>1</v>
      </c>
      <c r="K25" s="4">
        <f>+(F25*G25+H25*I25)*J25</f>
        <v>1</v>
      </c>
      <c r="L25" s="8">
        <f>+K25*L$147/K$147</f>
        <v>6186.7788535898781</v>
      </c>
    </row>
    <row r="26" spans="1:12" x14ac:dyDescent="0.25">
      <c r="A26" s="4" t="s">
        <v>38</v>
      </c>
      <c r="B26" s="6" t="s">
        <v>314</v>
      </c>
      <c r="C26" s="4" t="s">
        <v>11</v>
      </c>
      <c r="D26" s="4" t="s">
        <v>39</v>
      </c>
      <c r="E26" s="4">
        <v>1</v>
      </c>
      <c r="F26" s="4">
        <v>0</v>
      </c>
      <c r="G26" s="4">
        <v>1.2</v>
      </c>
      <c r="H26" s="4">
        <v>1</v>
      </c>
      <c r="I26" s="4">
        <v>1</v>
      </c>
      <c r="J26" s="4">
        <v>1</v>
      </c>
      <c r="K26" s="4">
        <f>+(F26*G26+H26*I26)*J26</f>
        <v>1</v>
      </c>
      <c r="L26" s="8">
        <f>+K26*L$147/K$147</f>
        <v>6186.7788535898781</v>
      </c>
    </row>
    <row r="27" spans="1:12" x14ac:dyDescent="0.25">
      <c r="A27" s="4" t="s">
        <v>44</v>
      </c>
      <c r="B27" s="4" t="s">
        <v>43</v>
      </c>
      <c r="C27" s="4" t="s">
        <v>2</v>
      </c>
      <c r="D27" s="4" t="s">
        <v>39</v>
      </c>
      <c r="E27" s="4">
        <v>1</v>
      </c>
      <c r="F27" s="4">
        <v>0</v>
      </c>
      <c r="G27" s="4">
        <v>1.2</v>
      </c>
      <c r="H27" s="4">
        <v>1</v>
      </c>
      <c r="I27" s="4">
        <v>1</v>
      </c>
      <c r="J27" s="4">
        <v>1</v>
      </c>
      <c r="K27" s="4">
        <f>+(F27*G27+H27*I27)*J27</f>
        <v>1</v>
      </c>
      <c r="L27" s="8">
        <f>+K27*L$147/K$147</f>
        <v>6186.7788535898781</v>
      </c>
    </row>
    <row r="28" spans="1:12" x14ac:dyDescent="0.25">
      <c r="A28" s="4" t="s">
        <v>50</v>
      </c>
      <c r="B28" s="4" t="s">
        <v>49</v>
      </c>
      <c r="C28" s="4" t="s">
        <v>2</v>
      </c>
      <c r="D28" s="4" t="s">
        <v>39</v>
      </c>
      <c r="E28" s="4">
        <v>4</v>
      </c>
      <c r="F28" s="4">
        <v>0</v>
      </c>
      <c r="G28" s="4">
        <v>1.2</v>
      </c>
      <c r="H28" s="4">
        <v>4</v>
      </c>
      <c r="I28" s="4">
        <v>1</v>
      </c>
      <c r="J28" s="4">
        <v>1</v>
      </c>
      <c r="K28" s="4">
        <f>+(F28*G28+H28*I28)*J28</f>
        <v>4</v>
      </c>
      <c r="L28" s="8">
        <f>+K28*L$147/K$147</f>
        <v>24747.115414359512</v>
      </c>
    </row>
    <row r="29" spans="1:12" x14ac:dyDescent="0.25">
      <c r="A29" s="4" t="s">
        <v>71</v>
      </c>
      <c r="B29" s="4" t="s">
        <v>70</v>
      </c>
      <c r="C29" s="4" t="s">
        <v>20</v>
      </c>
      <c r="D29" s="4" t="s">
        <v>39</v>
      </c>
      <c r="E29" s="4">
        <v>22</v>
      </c>
      <c r="F29" s="4">
        <v>2</v>
      </c>
      <c r="G29" s="4">
        <v>1.2</v>
      </c>
      <c r="H29" s="4">
        <v>20</v>
      </c>
      <c r="I29" s="4">
        <v>1</v>
      </c>
      <c r="J29" s="4">
        <v>1</v>
      </c>
      <c r="K29" s="4">
        <f>+(F29*G29+H29*I29)*J29</f>
        <v>22.4</v>
      </c>
      <c r="L29" s="8">
        <f>+K29*L$147/K$147</f>
        <v>138583.84632041326</v>
      </c>
    </row>
    <row r="30" spans="1:12" x14ac:dyDescent="0.25">
      <c r="A30" s="4" t="s">
        <v>129</v>
      </c>
      <c r="B30" s="4" t="s">
        <v>128</v>
      </c>
      <c r="C30" s="4" t="s">
        <v>76</v>
      </c>
      <c r="D30" s="4" t="s">
        <v>39</v>
      </c>
      <c r="E30" s="4">
        <v>54</v>
      </c>
      <c r="F30" s="4">
        <v>12</v>
      </c>
      <c r="G30" s="4">
        <v>1.2</v>
      </c>
      <c r="H30" s="4">
        <v>42</v>
      </c>
      <c r="I30" s="4">
        <v>1</v>
      </c>
      <c r="J30" s="4">
        <v>1</v>
      </c>
      <c r="K30" s="4">
        <f>+(F30*G30+H30*I30)*J30</f>
        <v>56.4</v>
      </c>
      <c r="L30" s="8">
        <f>+K30*L$147/K$147</f>
        <v>348934.32734246913</v>
      </c>
    </row>
    <row r="31" spans="1:12" x14ac:dyDescent="0.25">
      <c r="A31" s="4" t="s">
        <v>137</v>
      </c>
      <c r="B31" s="4" t="s">
        <v>136</v>
      </c>
      <c r="C31" s="4" t="s">
        <v>76</v>
      </c>
      <c r="D31" s="4" t="s">
        <v>39</v>
      </c>
      <c r="E31" s="4">
        <v>50</v>
      </c>
      <c r="F31" s="4">
        <v>6</v>
      </c>
      <c r="G31" s="4">
        <v>1.2</v>
      </c>
      <c r="H31" s="4">
        <v>44</v>
      </c>
      <c r="I31" s="4">
        <v>1</v>
      </c>
      <c r="J31" s="4">
        <v>1</v>
      </c>
      <c r="K31" s="4">
        <f>+(F31*G31+H31*I31)*J31</f>
        <v>51.2</v>
      </c>
      <c r="L31" s="8">
        <f>+K31*L$147/K$147</f>
        <v>316763.07730380172</v>
      </c>
    </row>
    <row r="32" spans="1:12" x14ac:dyDescent="0.25">
      <c r="A32" s="4" t="s">
        <v>193</v>
      </c>
      <c r="B32" s="4" t="s">
        <v>192</v>
      </c>
      <c r="C32" s="4" t="s">
        <v>2</v>
      </c>
      <c r="D32" s="4" t="s">
        <v>39</v>
      </c>
      <c r="E32" s="4">
        <v>4</v>
      </c>
      <c r="F32" s="4">
        <v>0</v>
      </c>
      <c r="G32" s="4">
        <v>1.2</v>
      </c>
      <c r="H32" s="4">
        <v>4</v>
      </c>
      <c r="I32" s="4">
        <v>1</v>
      </c>
      <c r="J32" s="4">
        <v>1</v>
      </c>
      <c r="K32" s="4">
        <f>+(F32*G32+H32*I32)*J32</f>
        <v>4</v>
      </c>
      <c r="L32" s="8">
        <f>+K32*L$147/K$147</f>
        <v>24747.115414359512</v>
      </c>
    </row>
    <row r="33" spans="1:12" x14ac:dyDescent="0.25">
      <c r="A33" s="4" t="s">
        <v>250</v>
      </c>
      <c r="B33" s="4" t="s">
        <v>249</v>
      </c>
      <c r="C33" s="4" t="s">
        <v>2</v>
      </c>
      <c r="D33" s="4" t="s">
        <v>39</v>
      </c>
      <c r="E33" s="4">
        <v>2</v>
      </c>
      <c r="F33" s="4">
        <v>0</v>
      </c>
      <c r="G33" s="4">
        <v>1.2</v>
      </c>
      <c r="H33" s="4">
        <v>2</v>
      </c>
      <c r="I33" s="4">
        <v>1</v>
      </c>
      <c r="J33" s="4">
        <v>1</v>
      </c>
      <c r="K33" s="4">
        <f>+(F33*G33+H33*I33)*J33</f>
        <v>2</v>
      </c>
      <c r="L33" s="8">
        <f>+K33*L$147/K$147</f>
        <v>12373.557707179756</v>
      </c>
    </row>
    <row r="34" spans="1:12" x14ac:dyDescent="0.25">
      <c r="A34" s="4" t="s">
        <v>56</v>
      </c>
      <c r="B34" s="4" t="s">
        <v>55</v>
      </c>
      <c r="C34" s="4" t="s">
        <v>2</v>
      </c>
      <c r="D34" s="4" t="s">
        <v>57</v>
      </c>
      <c r="E34" s="4">
        <v>4</v>
      </c>
      <c r="F34" s="4">
        <v>0</v>
      </c>
      <c r="G34" s="4">
        <v>1.2</v>
      </c>
      <c r="H34" s="4">
        <v>4</v>
      </c>
      <c r="I34" s="4">
        <v>1</v>
      </c>
      <c r="J34" s="4">
        <v>1</v>
      </c>
      <c r="K34" s="4">
        <f>+(F34*G34+H34*I34)*J34</f>
        <v>4</v>
      </c>
      <c r="L34" s="8">
        <f>+K34*L$147/K$147</f>
        <v>24747.115414359512</v>
      </c>
    </row>
    <row r="35" spans="1:12" x14ac:dyDescent="0.25">
      <c r="A35" s="4" t="s">
        <v>189</v>
      </c>
      <c r="B35" s="4" t="s">
        <v>188</v>
      </c>
      <c r="C35" s="4" t="s">
        <v>76</v>
      </c>
      <c r="D35" s="4" t="s">
        <v>57</v>
      </c>
      <c r="E35" s="4">
        <v>51</v>
      </c>
      <c r="F35" s="4">
        <v>5</v>
      </c>
      <c r="G35" s="4">
        <v>1.2</v>
      </c>
      <c r="H35" s="4">
        <v>46</v>
      </c>
      <c r="I35" s="4">
        <v>1</v>
      </c>
      <c r="J35" s="4">
        <v>1</v>
      </c>
      <c r="K35" s="4">
        <f>+(F35*G35+H35*I35)*J35</f>
        <v>52</v>
      </c>
      <c r="L35" s="8">
        <f>+K35*L$147/K$147</f>
        <v>321712.50038667367</v>
      </c>
    </row>
    <row r="36" spans="1:12" x14ac:dyDescent="0.25">
      <c r="A36" s="4" t="s">
        <v>264</v>
      </c>
      <c r="B36" s="4" t="s">
        <v>263</v>
      </c>
      <c r="C36" s="4" t="s">
        <v>76</v>
      </c>
      <c r="D36" s="4" t="s">
        <v>57</v>
      </c>
      <c r="E36" s="4">
        <v>7</v>
      </c>
      <c r="F36" s="4">
        <v>0</v>
      </c>
      <c r="G36" s="4">
        <v>1.2</v>
      </c>
      <c r="H36" s="4">
        <v>7</v>
      </c>
      <c r="I36" s="4">
        <v>1</v>
      </c>
      <c r="J36" s="4">
        <v>1</v>
      </c>
      <c r="K36" s="4">
        <f>+(F36*G36+H36*I36)*J36</f>
        <v>7</v>
      </c>
      <c r="L36" s="8">
        <f>+K36*L$147/K$147</f>
        <v>43307.451975129145</v>
      </c>
    </row>
    <row r="37" spans="1:12" x14ac:dyDescent="0.25">
      <c r="A37" s="4" t="s">
        <v>66</v>
      </c>
      <c r="B37" s="4" t="s">
        <v>65</v>
      </c>
      <c r="C37" s="4" t="s">
        <v>20</v>
      </c>
      <c r="D37" s="4" t="s">
        <v>67</v>
      </c>
      <c r="E37" s="4">
        <v>4</v>
      </c>
      <c r="F37" s="4">
        <v>0</v>
      </c>
      <c r="G37" s="4">
        <v>1.2</v>
      </c>
      <c r="H37" s="4">
        <v>4</v>
      </c>
      <c r="I37" s="4">
        <v>1</v>
      </c>
      <c r="J37" s="4">
        <v>1</v>
      </c>
      <c r="K37" s="4">
        <f>+(F37*G37+H37*I37)*J37</f>
        <v>4</v>
      </c>
      <c r="L37" s="8">
        <f>+K37*L$147/K$147</f>
        <v>24747.115414359512</v>
      </c>
    </row>
    <row r="38" spans="1:12" x14ac:dyDescent="0.25">
      <c r="A38" s="4" t="s">
        <v>69</v>
      </c>
      <c r="B38" s="4" t="s">
        <v>68</v>
      </c>
      <c r="C38" s="4" t="s">
        <v>2</v>
      </c>
      <c r="D38" s="4" t="s">
        <v>67</v>
      </c>
      <c r="E38" s="4">
        <v>1</v>
      </c>
      <c r="F38" s="4">
        <v>0</v>
      </c>
      <c r="G38" s="4">
        <v>1.2</v>
      </c>
      <c r="H38" s="4">
        <v>1</v>
      </c>
      <c r="I38" s="4">
        <v>1</v>
      </c>
      <c r="J38" s="4">
        <v>0</v>
      </c>
      <c r="K38" s="4">
        <f>+(F38*G38+H38*I38)*J38</f>
        <v>0</v>
      </c>
      <c r="L38" s="8">
        <f>+K38*L$147/K$147</f>
        <v>0</v>
      </c>
    </row>
    <row r="39" spans="1:12" x14ac:dyDescent="0.25">
      <c r="A39" s="4" t="s">
        <v>77</v>
      </c>
      <c r="B39" s="6" t="s">
        <v>313</v>
      </c>
      <c r="C39" s="4" t="s">
        <v>78</v>
      </c>
      <c r="D39" s="3" t="s">
        <v>67</v>
      </c>
      <c r="E39" s="4">
        <v>1</v>
      </c>
      <c r="F39" s="4">
        <v>0</v>
      </c>
      <c r="G39" s="4">
        <v>1.2</v>
      </c>
      <c r="H39" s="4">
        <v>1</v>
      </c>
      <c r="I39" s="4">
        <v>1</v>
      </c>
      <c r="J39" s="4">
        <v>1</v>
      </c>
      <c r="K39" s="4">
        <f>+(F39*G39+H39*I39)*J39</f>
        <v>1</v>
      </c>
      <c r="L39" s="8">
        <f>+K39*L$147/K$147</f>
        <v>6186.7788535898781</v>
      </c>
    </row>
    <row r="40" spans="1:12" x14ac:dyDescent="0.25">
      <c r="A40" s="4" t="s">
        <v>82</v>
      </c>
      <c r="B40" s="4" t="s">
        <v>81</v>
      </c>
      <c r="C40" s="4" t="s">
        <v>2</v>
      </c>
      <c r="D40" s="4" t="s">
        <v>67</v>
      </c>
      <c r="E40" s="4">
        <v>14</v>
      </c>
      <c r="F40" s="4">
        <v>2</v>
      </c>
      <c r="G40" s="4">
        <v>1.2</v>
      </c>
      <c r="H40" s="4">
        <v>12</v>
      </c>
      <c r="I40" s="4">
        <v>1</v>
      </c>
      <c r="J40" s="4">
        <v>1</v>
      </c>
      <c r="K40" s="4">
        <f>+(F40*G40+H40*I40)*J40</f>
        <v>14.4</v>
      </c>
      <c r="L40" s="8">
        <f>+K40*L$147/K$147</f>
        <v>89089.615491694247</v>
      </c>
    </row>
    <row r="41" spans="1:12" x14ac:dyDescent="0.25">
      <c r="A41" s="4" t="s">
        <v>92</v>
      </c>
      <c r="B41" s="4" t="s">
        <v>91</v>
      </c>
      <c r="C41" s="4" t="s">
        <v>76</v>
      </c>
      <c r="D41" s="4" t="s">
        <v>67</v>
      </c>
      <c r="E41" s="4">
        <v>20</v>
      </c>
      <c r="F41" s="4">
        <v>2</v>
      </c>
      <c r="G41" s="4">
        <v>1.2</v>
      </c>
      <c r="H41" s="4">
        <v>18</v>
      </c>
      <c r="I41" s="4">
        <v>1</v>
      </c>
      <c r="J41" s="4">
        <v>1</v>
      </c>
      <c r="K41" s="4">
        <f>+(F41*G41+H41*I41)*J41</f>
        <v>20.399999999999999</v>
      </c>
      <c r="L41" s="8">
        <f>+K41*L$147/K$147</f>
        <v>126210.28861323351</v>
      </c>
    </row>
    <row r="42" spans="1:12" x14ac:dyDescent="0.25">
      <c r="A42" s="4" t="s">
        <v>123</v>
      </c>
      <c r="B42" s="4" t="s">
        <v>122</v>
      </c>
      <c r="C42" s="4" t="s">
        <v>20</v>
      </c>
      <c r="D42" s="4" t="s">
        <v>67</v>
      </c>
      <c r="E42" s="4">
        <v>9</v>
      </c>
      <c r="F42" s="4">
        <v>0</v>
      </c>
      <c r="G42" s="4">
        <v>1.2</v>
      </c>
      <c r="H42" s="4">
        <v>9</v>
      </c>
      <c r="I42" s="4">
        <v>1</v>
      </c>
      <c r="J42" s="4">
        <v>1</v>
      </c>
      <c r="K42" s="4">
        <f>+(F42*G42+H42*I42)*J42</f>
        <v>9</v>
      </c>
      <c r="L42" s="8">
        <f>+K42*L$147/K$147</f>
        <v>55681.009682308904</v>
      </c>
    </row>
    <row r="43" spans="1:12" x14ac:dyDescent="0.25">
      <c r="A43" s="4" t="s">
        <v>226</v>
      </c>
      <c r="B43" s="4" t="s">
        <v>225</v>
      </c>
      <c r="C43" s="4" t="s">
        <v>11</v>
      </c>
      <c r="D43" s="4" t="s">
        <v>67</v>
      </c>
      <c r="E43" s="4">
        <v>4</v>
      </c>
      <c r="F43" s="4">
        <v>0</v>
      </c>
      <c r="G43" s="4">
        <v>1.2</v>
      </c>
      <c r="H43" s="4">
        <v>4</v>
      </c>
      <c r="I43" s="4">
        <v>1</v>
      </c>
      <c r="J43" s="4">
        <v>1</v>
      </c>
      <c r="K43" s="4">
        <f>+(F43*G43+H43*I43)*J43</f>
        <v>4</v>
      </c>
      <c r="L43" s="8">
        <f>+K43*L$147/K$147</f>
        <v>24747.115414359512</v>
      </c>
    </row>
    <row r="44" spans="1:12" x14ac:dyDescent="0.25">
      <c r="A44" s="4" t="s">
        <v>147</v>
      </c>
      <c r="B44" s="4" t="s">
        <v>146</v>
      </c>
      <c r="C44" s="4" t="s">
        <v>20</v>
      </c>
      <c r="D44" s="4" t="s">
        <v>67</v>
      </c>
      <c r="E44" s="4">
        <v>10</v>
      </c>
      <c r="F44" s="4">
        <v>1</v>
      </c>
      <c r="G44" s="4">
        <v>1.2</v>
      </c>
      <c r="H44" s="4">
        <v>9</v>
      </c>
      <c r="I44" s="4">
        <v>1</v>
      </c>
      <c r="J44" s="4">
        <v>1</v>
      </c>
      <c r="K44" s="4">
        <f>+(F44*G44+H44*I44)*J44</f>
        <v>10.199999999999999</v>
      </c>
      <c r="L44" s="8">
        <f>+K44*L$147/K$147</f>
        <v>63105.144306616756</v>
      </c>
    </row>
    <row r="45" spans="1:12" x14ac:dyDescent="0.25">
      <c r="A45" s="4" t="s">
        <v>153</v>
      </c>
      <c r="B45" s="4" t="s">
        <v>152</v>
      </c>
      <c r="C45" s="4" t="s">
        <v>76</v>
      </c>
      <c r="D45" s="4" t="s">
        <v>67</v>
      </c>
      <c r="E45" s="4">
        <v>55</v>
      </c>
      <c r="F45" s="4">
        <v>4</v>
      </c>
      <c r="G45" s="4">
        <v>1.2</v>
      </c>
      <c r="H45" s="4">
        <v>51</v>
      </c>
      <c r="I45" s="4">
        <v>1</v>
      </c>
      <c r="J45" s="4">
        <v>0.75</v>
      </c>
      <c r="K45" s="4">
        <f>+(F45*G45+H45*I45)*J45</f>
        <v>41.849999999999994</v>
      </c>
      <c r="L45" s="8">
        <f>+K45*L$147/K$147</f>
        <v>258916.69502273636</v>
      </c>
    </row>
    <row r="46" spans="1:12" x14ac:dyDescent="0.25">
      <c r="A46" s="4" t="s">
        <v>169</v>
      </c>
      <c r="B46" s="4" t="s">
        <v>168</v>
      </c>
      <c r="C46" s="4" t="s">
        <v>2</v>
      </c>
      <c r="D46" s="4" t="s">
        <v>67</v>
      </c>
      <c r="E46" s="4">
        <v>4</v>
      </c>
      <c r="F46" s="4">
        <v>0</v>
      </c>
      <c r="G46" s="4">
        <v>1.2</v>
      </c>
      <c r="H46" s="4">
        <v>4</v>
      </c>
      <c r="I46" s="4">
        <v>1</v>
      </c>
      <c r="J46" s="4">
        <v>1</v>
      </c>
      <c r="K46" s="4">
        <f>+(F46*G46+H46*I46)*J46</f>
        <v>4</v>
      </c>
      <c r="L46" s="8">
        <f>+K46*L$147/K$147</f>
        <v>24747.115414359512</v>
      </c>
    </row>
    <row r="47" spans="1:12" x14ac:dyDescent="0.25">
      <c r="A47" s="4" t="s">
        <v>236</v>
      </c>
      <c r="B47" s="4" t="s">
        <v>235</v>
      </c>
      <c r="C47" s="4" t="s">
        <v>17</v>
      </c>
      <c r="D47" s="4" t="s">
        <v>67</v>
      </c>
      <c r="E47" s="4">
        <v>1</v>
      </c>
      <c r="F47" s="4">
        <v>0</v>
      </c>
      <c r="G47" s="4">
        <v>1.2</v>
      </c>
      <c r="H47" s="4">
        <v>1</v>
      </c>
      <c r="I47" s="4">
        <v>1</v>
      </c>
      <c r="J47" s="4">
        <v>1</v>
      </c>
      <c r="K47" s="4">
        <f>+(F47*G47+H47*I47)*J47</f>
        <v>1</v>
      </c>
      <c r="L47" s="8">
        <f>+K47*L$147/K$147</f>
        <v>6186.7788535898781</v>
      </c>
    </row>
    <row r="48" spans="1:12" x14ac:dyDescent="0.25">
      <c r="A48" s="4" t="s">
        <v>212</v>
      </c>
      <c r="B48" s="4" t="s">
        <v>211</v>
      </c>
      <c r="C48" s="4" t="s">
        <v>76</v>
      </c>
      <c r="D48" s="4" t="s">
        <v>67</v>
      </c>
      <c r="E48" s="4">
        <v>6</v>
      </c>
      <c r="F48" s="4">
        <v>0</v>
      </c>
      <c r="G48" s="4">
        <v>1.2</v>
      </c>
      <c r="H48" s="4">
        <v>6</v>
      </c>
      <c r="I48" s="4">
        <v>1</v>
      </c>
      <c r="J48" s="4">
        <v>1</v>
      </c>
      <c r="K48" s="4">
        <f>+(F48*G48+H48*I48)*J48</f>
        <v>6</v>
      </c>
      <c r="L48" s="8">
        <f>+K48*L$147/K$147</f>
        <v>37120.673121539265</v>
      </c>
    </row>
    <row r="49" spans="1:12" x14ac:dyDescent="0.25">
      <c r="A49" s="4" t="s">
        <v>280</v>
      </c>
      <c r="B49" s="4" t="s">
        <v>279</v>
      </c>
      <c r="C49" s="4" t="s">
        <v>76</v>
      </c>
      <c r="D49" s="4" t="s">
        <v>67</v>
      </c>
      <c r="E49" s="4">
        <v>88</v>
      </c>
      <c r="F49" s="4">
        <v>11</v>
      </c>
      <c r="G49" s="4">
        <v>1.2</v>
      </c>
      <c r="H49" s="4">
        <v>77</v>
      </c>
      <c r="I49" s="4">
        <v>1</v>
      </c>
      <c r="J49" s="4">
        <v>1</v>
      </c>
      <c r="K49" s="4">
        <f>+(F49*G49+H49*I49)*J49</f>
        <v>90.2</v>
      </c>
      <c r="L49" s="8">
        <f>+K49*L$147/K$147</f>
        <v>558047.45259380701</v>
      </c>
    </row>
    <row r="50" spans="1:12" x14ac:dyDescent="0.25">
      <c r="A50" s="4" t="s">
        <v>302</v>
      </c>
      <c r="B50" s="4" t="s">
        <v>301</v>
      </c>
      <c r="C50" s="4" t="s">
        <v>11</v>
      </c>
      <c r="D50" s="4" t="s">
        <v>67</v>
      </c>
      <c r="E50" s="4">
        <v>4</v>
      </c>
      <c r="F50" s="4">
        <v>0</v>
      </c>
      <c r="G50" s="4">
        <v>1.2</v>
      </c>
      <c r="H50" s="4">
        <v>4</v>
      </c>
      <c r="I50" s="4">
        <v>1</v>
      </c>
      <c r="J50" s="4">
        <v>1</v>
      </c>
      <c r="K50" s="4">
        <f>+(F50*G50+H50*I50)*J50</f>
        <v>4</v>
      </c>
      <c r="L50" s="8">
        <f>+K50*L$147/K$147</f>
        <v>24747.115414359512</v>
      </c>
    </row>
    <row r="51" spans="1:12" x14ac:dyDescent="0.25">
      <c r="A51" s="4" t="s">
        <v>306</v>
      </c>
      <c r="B51" s="4" t="s">
        <v>305</v>
      </c>
      <c r="C51" s="4" t="s">
        <v>2</v>
      </c>
      <c r="D51" s="4" t="s">
        <v>67</v>
      </c>
      <c r="E51" s="4">
        <v>1</v>
      </c>
      <c r="F51" s="4">
        <v>0</v>
      </c>
      <c r="G51" s="4">
        <v>1.2</v>
      </c>
      <c r="H51" s="4">
        <v>1</v>
      </c>
      <c r="I51" s="4">
        <v>1</v>
      </c>
      <c r="J51" s="4">
        <v>1</v>
      </c>
      <c r="K51" s="4">
        <f>+(F51*G51+H51*I51)*J51</f>
        <v>1</v>
      </c>
      <c r="L51" s="8">
        <f>+K51*L$147/K$147</f>
        <v>6186.7788535898781</v>
      </c>
    </row>
    <row r="52" spans="1:12" x14ac:dyDescent="0.25">
      <c r="A52" s="4" t="s">
        <v>29</v>
      </c>
      <c r="B52" s="4" t="s">
        <v>28</v>
      </c>
      <c r="C52" s="4" t="s">
        <v>2</v>
      </c>
      <c r="D52" s="4" t="s">
        <v>30</v>
      </c>
      <c r="E52" s="4">
        <v>1</v>
      </c>
      <c r="F52" s="4">
        <v>0</v>
      </c>
      <c r="G52" s="4">
        <v>1.2</v>
      </c>
      <c r="H52" s="4">
        <v>1</v>
      </c>
      <c r="I52" s="4">
        <v>1</v>
      </c>
      <c r="J52" s="4">
        <v>1</v>
      </c>
      <c r="K52" s="4">
        <f>+(F52*G52+H52*I52)*J52</f>
        <v>1</v>
      </c>
      <c r="L52" s="8">
        <f>+K52*L$147/K$147</f>
        <v>6186.7788535898781</v>
      </c>
    </row>
    <row r="53" spans="1:12" x14ac:dyDescent="0.25">
      <c r="A53" s="4" t="s">
        <v>218</v>
      </c>
      <c r="B53" s="4" t="s">
        <v>217</v>
      </c>
      <c r="C53" s="4" t="s">
        <v>2</v>
      </c>
      <c r="D53" s="4" t="s">
        <v>30</v>
      </c>
      <c r="E53" s="4">
        <v>1</v>
      </c>
      <c r="F53" s="4">
        <v>0</v>
      </c>
      <c r="G53" s="4">
        <v>1.2</v>
      </c>
      <c r="H53" s="4">
        <v>1</v>
      </c>
      <c r="I53" s="4">
        <v>1</v>
      </c>
      <c r="J53" s="4">
        <v>1</v>
      </c>
      <c r="K53" s="4">
        <f>+(F53*G53+H53*I53)*J53</f>
        <v>1</v>
      </c>
      <c r="L53" s="8">
        <f>+K53*L$147/K$147</f>
        <v>6186.7788535898781</v>
      </c>
    </row>
    <row r="54" spans="1:12" x14ac:dyDescent="0.25">
      <c r="A54" s="4" t="s">
        <v>216</v>
      </c>
      <c r="B54" s="4" t="s">
        <v>215</v>
      </c>
      <c r="C54" s="4" t="s">
        <v>2</v>
      </c>
      <c r="D54" s="4" t="s">
        <v>30</v>
      </c>
      <c r="E54" s="4">
        <v>3</v>
      </c>
      <c r="F54" s="4">
        <v>0</v>
      </c>
      <c r="G54" s="4">
        <v>1.2</v>
      </c>
      <c r="H54" s="4">
        <v>3</v>
      </c>
      <c r="I54" s="4">
        <v>1</v>
      </c>
      <c r="J54" s="4">
        <v>1</v>
      </c>
      <c r="K54" s="4">
        <f>+(F54*G54+H54*I54)*J54</f>
        <v>3</v>
      </c>
      <c r="L54" s="8">
        <f>+K54*L$147/K$147</f>
        <v>18560.336560769632</v>
      </c>
    </row>
    <row r="55" spans="1:12" x14ac:dyDescent="0.25">
      <c r="A55" s="4" t="s">
        <v>62</v>
      </c>
      <c r="B55" s="4" t="s">
        <v>61</v>
      </c>
      <c r="C55" s="4" t="s">
        <v>2</v>
      </c>
      <c r="D55" s="4" t="s">
        <v>30</v>
      </c>
      <c r="E55" s="4">
        <v>1</v>
      </c>
      <c r="F55" s="4">
        <v>0</v>
      </c>
      <c r="G55" s="4">
        <v>1.2</v>
      </c>
      <c r="H55" s="4">
        <v>1</v>
      </c>
      <c r="I55" s="4">
        <v>1</v>
      </c>
      <c r="J55" s="4">
        <v>1</v>
      </c>
      <c r="K55" s="4">
        <f>+(F55*G55+H55*I55)*J55</f>
        <v>1</v>
      </c>
      <c r="L55" s="8">
        <f>+K55*L$147/K$147</f>
        <v>6186.7788535898781</v>
      </c>
    </row>
    <row r="56" spans="1:12" x14ac:dyDescent="0.25">
      <c r="A56" s="4" t="s">
        <v>220</v>
      </c>
      <c r="B56" s="4" t="s">
        <v>219</v>
      </c>
      <c r="C56" s="4" t="s">
        <v>2</v>
      </c>
      <c r="D56" s="4" t="s">
        <v>30</v>
      </c>
      <c r="E56" s="4">
        <v>7</v>
      </c>
      <c r="F56" s="4">
        <v>0</v>
      </c>
      <c r="G56" s="4">
        <v>1.2</v>
      </c>
      <c r="H56" s="4">
        <v>7</v>
      </c>
      <c r="I56" s="4">
        <v>1</v>
      </c>
      <c r="J56" s="4">
        <v>1</v>
      </c>
      <c r="K56" s="4">
        <f>+(F56*G56+H56*I56)*J56</f>
        <v>7</v>
      </c>
      <c r="L56" s="8">
        <f>+K56*L$147/K$147</f>
        <v>43307.451975129145</v>
      </c>
    </row>
    <row r="57" spans="1:12" x14ac:dyDescent="0.25">
      <c r="A57" s="4" t="s">
        <v>75</v>
      </c>
      <c r="B57" s="4" t="s">
        <v>74</v>
      </c>
      <c r="C57" s="4" t="s">
        <v>76</v>
      </c>
      <c r="D57" s="4" t="s">
        <v>30</v>
      </c>
      <c r="E57" s="4">
        <v>31</v>
      </c>
      <c r="F57" s="4">
        <v>2</v>
      </c>
      <c r="G57" s="4">
        <v>1.2</v>
      </c>
      <c r="H57" s="4">
        <v>29</v>
      </c>
      <c r="I57" s="4">
        <v>1</v>
      </c>
      <c r="J57" s="4">
        <v>1</v>
      </c>
      <c r="K57" s="4">
        <f>+(F57*G57+H57*I57)*J57</f>
        <v>31.4</v>
      </c>
      <c r="L57" s="8">
        <f>+K57*L$147/K$147</f>
        <v>194264.85600272217</v>
      </c>
    </row>
    <row r="58" spans="1:12" x14ac:dyDescent="0.25">
      <c r="A58" s="4" t="s">
        <v>94</v>
      </c>
      <c r="B58" s="4" t="s">
        <v>93</v>
      </c>
      <c r="C58" s="4" t="s">
        <v>11</v>
      </c>
      <c r="D58" s="4" t="s">
        <v>30</v>
      </c>
      <c r="E58" s="4">
        <v>9</v>
      </c>
      <c r="F58" s="4">
        <v>0</v>
      </c>
      <c r="G58" s="4">
        <v>1.2</v>
      </c>
      <c r="H58" s="4">
        <v>9</v>
      </c>
      <c r="I58" s="4">
        <v>1</v>
      </c>
      <c r="J58" s="4">
        <v>1</v>
      </c>
      <c r="K58" s="4">
        <f>+(F58*G58+H58*I58)*J58</f>
        <v>9</v>
      </c>
      <c r="L58" s="8">
        <f>+K58*L$147/K$147</f>
        <v>55681.009682308904</v>
      </c>
    </row>
    <row r="59" spans="1:12" x14ac:dyDescent="0.25">
      <c r="A59" s="4" t="s">
        <v>141</v>
      </c>
      <c r="B59" s="4" t="s">
        <v>140</v>
      </c>
      <c r="C59" s="4" t="s">
        <v>76</v>
      </c>
      <c r="D59" s="4" t="s">
        <v>30</v>
      </c>
      <c r="E59" s="4">
        <v>131</v>
      </c>
      <c r="F59" s="4">
        <v>17</v>
      </c>
      <c r="G59" s="4">
        <v>1.2</v>
      </c>
      <c r="H59" s="4">
        <v>114</v>
      </c>
      <c r="I59" s="4">
        <v>1</v>
      </c>
      <c r="J59" s="4">
        <v>1</v>
      </c>
      <c r="K59" s="4">
        <f>+(F59*G59+H59*I59)*J59</f>
        <v>134.4</v>
      </c>
      <c r="L59" s="8">
        <f>+K59*L$147/K$147</f>
        <v>831503.0779224796</v>
      </c>
    </row>
    <row r="60" spans="1:12" x14ac:dyDescent="0.25">
      <c r="A60" s="4" t="s">
        <v>157</v>
      </c>
      <c r="B60" s="4" t="s">
        <v>156</v>
      </c>
      <c r="C60" s="4" t="s">
        <v>2</v>
      </c>
      <c r="D60" s="4" t="s">
        <v>30</v>
      </c>
      <c r="E60" s="4">
        <v>2</v>
      </c>
      <c r="F60" s="4">
        <v>0</v>
      </c>
      <c r="G60" s="4">
        <v>1.2</v>
      </c>
      <c r="H60" s="4">
        <v>2</v>
      </c>
      <c r="I60" s="4">
        <v>1</v>
      </c>
      <c r="J60" s="4">
        <v>1</v>
      </c>
      <c r="K60" s="4">
        <f>+(F60*G60+H60*I60)*J60</f>
        <v>2</v>
      </c>
      <c r="L60" s="8">
        <f>+K60*L$147/K$147</f>
        <v>12373.557707179756</v>
      </c>
    </row>
    <row r="61" spans="1:12" x14ac:dyDescent="0.25">
      <c r="A61" s="4" t="s">
        <v>177</v>
      </c>
      <c r="B61" s="4" t="s">
        <v>176</v>
      </c>
      <c r="C61" s="4" t="s">
        <v>2</v>
      </c>
      <c r="D61" s="4" t="s">
        <v>30</v>
      </c>
      <c r="E61" s="4">
        <v>5</v>
      </c>
      <c r="F61" s="4">
        <v>0</v>
      </c>
      <c r="G61" s="4">
        <v>1.2</v>
      </c>
      <c r="H61" s="4">
        <v>5</v>
      </c>
      <c r="I61" s="4">
        <v>1</v>
      </c>
      <c r="J61" s="4">
        <v>1</v>
      </c>
      <c r="K61" s="4">
        <f>+(F61*G61+H61*I61)*J61</f>
        <v>5</v>
      </c>
      <c r="L61" s="8">
        <f>+K61*L$147/K$147</f>
        <v>30933.894267949388</v>
      </c>
    </row>
    <row r="62" spans="1:12" x14ac:dyDescent="0.25">
      <c r="A62" s="4" t="s">
        <v>246</v>
      </c>
      <c r="B62" s="4" t="s">
        <v>245</v>
      </c>
      <c r="C62" s="4" t="s">
        <v>20</v>
      </c>
      <c r="D62" s="4" t="s">
        <v>30</v>
      </c>
      <c r="E62" s="4">
        <v>25</v>
      </c>
      <c r="F62" s="4">
        <v>2</v>
      </c>
      <c r="G62" s="4">
        <v>1.2</v>
      </c>
      <c r="H62" s="4">
        <v>23</v>
      </c>
      <c r="I62" s="4">
        <v>1</v>
      </c>
      <c r="J62" s="4">
        <v>0.75</v>
      </c>
      <c r="K62" s="4">
        <f>+(F62*G62+H62*I62)*J62</f>
        <v>19.049999999999997</v>
      </c>
      <c r="L62" s="8">
        <f>+K62*L$147/K$147</f>
        <v>117858.13716088716</v>
      </c>
    </row>
    <row r="63" spans="1:12" x14ac:dyDescent="0.25">
      <c r="A63" s="4" t="s">
        <v>274</v>
      </c>
      <c r="B63" s="4" t="s">
        <v>273</v>
      </c>
      <c r="C63" s="4" t="s">
        <v>2</v>
      </c>
      <c r="D63" s="4" t="s">
        <v>30</v>
      </c>
      <c r="E63" s="4">
        <v>2</v>
      </c>
      <c r="F63" s="4">
        <v>0</v>
      </c>
      <c r="G63" s="4">
        <v>1.2</v>
      </c>
      <c r="H63" s="4">
        <v>2</v>
      </c>
      <c r="I63" s="4">
        <v>1</v>
      </c>
      <c r="J63" s="4">
        <v>1</v>
      </c>
      <c r="K63" s="4">
        <f>+(F63*G63+H63*I63)*J63</f>
        <v>2</v>
      </c>
      <c r="L63" s="8">
        <f>+K63*L$147/K$147</f>
        <v>12373.557707179756</v>
      </c>
    </row>
    <row r="64" spans="1:12" x14ac:dyDescent="0.25">
      <c r="A64" s="4" t="s">
        <v>276</v>
      </c>
      <c r="B64" s="4" t="s">
        <v>275</v>
      </c>
      <c r="C64" s="4" t="s">
        <v>2</v>
      </c>
      <c r="D64" s="4" t="s">
        <v>30</v>
      </c>
      <c r="E64" s="4">
        <v>14</v>
      </c>
      <c r="F64" s="4">
        <v>0</v>
      </c>
      <c r="G64" s="4">
        <v>1.2</v>
      </c>
      <c r="H64" s="4">
        <v>14</v>
      </c>
      <c r="I64" s="4">
        <v>1</v>
      </c>
      <c r="J64" s="4">
        <v>0.5</v>
      </c>
      <c r="K64" s="4">
        <f>+(F64*G64+H64*I64)*J64</f>
        <v>7</v>
      </c>
      <c r="L64" s="8">
        <f>+K64*L$147/K$147</f>
        <v>43307.451975129145</v>
      </c>
    </row>
    <row r="65" spans="1:12" x14ac:dyDescent="0.25">
      <c r="A65" s="4" t="s">
        <v>286</v>
      </c>
      <c r="B65" s="4" t="s">
        <v>285</v>
      </c>
      <c r="C65" s="4" t="s">
        <v>2</v>
      </c>
      <c r="D65" s="4" t="s">
        <v>30</v>
      </c>
      <c r="E65" s="4">
        <v>2</v>
      </c>
      <c r="F65" s="4">
        <v>0</v>
      </c>
      <c r="G65" s="4">
        <v>1.2</v>
      </c>
      <c r="H65" s="4">
        <v>2</v>
      </c>
      <c r="I65" s="4">
        <v>1</v>
      </c>
      <c r="J65" s="4">
        <v>0.75</v>
      </c>
      <c r="K65" s="4">
        <f>+(F65*G65+H65*I65)*J65</f>
        <v>1.5</v>
      </c>
      <c r="L65" s="8">
        <f>+K65*L$147/K$147</f>
        <v>9280.1682803848162</v>
      </c>
    </row>
    <row r="66" spans="1:12" x14ac:dyDescent="0.25">
      <c r="A66" s="4" t="s">
        <v>288</v>
      </c>
      <c r="B66" s="4" t="s">
        <v>287</v>
      </c>
      <c r="C66" s="4" t="s">
        <v>17</v>
      </c>
      <c r="D66" s="4" t="s">
        <v>30</v>
      </c>
      <c r="E66" s="4">
        <v>1</v>
      </c>
      <c r="F66" s="4">
        <v>0</v>
      </c>
      <c r="G66" s="4">
        <v>1.2</v>
      </c>
      <c r="H66" s="4">
        <v>1</v>
      </c>
      <c r="I66" s="4">
        <v>1</v>
      </c>
      <c r="J66" s="4">
        <v>1</v>
      </c>
      <c r="K66" s="4">
        <f>+(F66*G66+H66*I66)*J66</f>
        <v>1</v>
      </c>
      <c r="L66" s="8">
        <f>+K66*L$147/K$147</f>
        <v>6186.7788535898781</v>
      </c>
    </row>
    <row r="67" spans="1:12" x14ac:dyDescent="0.25">
      <c r="A67" s="4" t="s">
        <v>10</v>
      </c>
      <c r="B67" s="4" t="s">
        <v>9</v>
      </c>
      <c r="C67" s="4" t="s">
        <v>11</v>
      </c>
      <c r="D67" s="4" t="s">
        <v>12</v>
      </c>
      <c r="E67" s="4">
        <v>7</v>
      </c>
      <c r="F67" s="4">
        <v>1</v>
      </c>
      <c r="G67" s="4">
        <v>1.2</v>
      </c>
      <c r="H67" s="4">
        <v>6</v>
      </c>
      <c r="I67" s="4">
        <v>1</v>
      </c>
      <c r="J67" s="4">
        <v>1</v>
      </c>
      <c r="K67" s="4">
        <f>+(F67*G67+H67*I67)*J67</f>
        <v>7.2</v>
      </c>
      <c r="L67" s="8">
        <f>+K67*L$147/K$147</f>
        <v>44544.807745847123</v>
      </c>
    </row>
    <row r="68" spans="1:12" x14ac:dyDescent="0.25">
      <c r="A68" s="4" t="s">
        <v>37</v>
      </c>
      <c r="B68" s="4" t="s">
        <v>36</v>
      </c>
      <c r="C68" s="4" t="s">
        <v>2</v>
      </c>
      <c r="D68" s="4" t="s">
        <v>12</v>
      </c>
      <c r="E68" s="4">
        <v>3</v>
      </c>
      <c r="F68" s="4">
        <v>0</v>
      </c>
      <c r="G68" s="4">
        <v>1.2</v>
      </c>
      <c r="H68" s="4">
        <v>3</v>
      </c>
      <c r="I68" s="4">
        <v>1</v>
      </c>
      <c r="J68" s="4">
        <v>1</v>
      </c>
      <c r="K68" s="4">
        <f>+(F68*G68+H68*I68)*J68</f>
        <v>3</v>
      </c>
      <c r="L68" s="8">
        <f>+K68*L$147/K$147</f>
        <v>18560.336560769632</v>
      </c>
    </row>
    <row r="69" spans="1:12" x14ac:dyDescent="0.25">
      <c r="A69" s="4" t="s">
        <v>48</v>
      </c>
      <c r="B69" s="4" t="s">
        <v>47</v>
      </c>
      <c r="C69" s="4" t="s">
        <v>2</v>
      </c>
      <c r="D69" s="4" t="s">
        <v>12</v>
      </c>
      <c r="E69" s="4">
        <v>1</v>
      </c>
      <c r="F69" s="4">
        <v>0</v>
      </c>
      <c r="G69" s="4">
        <v>1.2</v>
      </c>
      <c r="H69" s="4">
        <v>1</v>
      </c>
      <c r="I69" s="4">
        <v>1</v>
      </c>
      <c r="J69" s="4">
        <v>1</v>
      </c>
      <c r="K69" s="4">
        <f>+(F69*G69+H69*I69)*J69</f>
        <v>1</v>
      </c>
      <c r="L69" s="8">
        <f>+K69*L$147/K$147</f>
        <v>6186.7788535898781</v>
      </c>
    </row>
    <row r="70" spans="1:12" x14ac:dyDescent="0.25">
      <c r="A70" s="4" t="s">
        <v>52</v>
      </c>
      <c r="B70" s="4" t="s">
        <v>51</v>
      </c>
      <c r="C70" s="4" t="s">
        <v>2</v>
      </c>
      <c r="D70" s="4" t="s">
        <v>12</v>
      </c>
      <c r="E70" s="4">
        <v>1</v>
      </c>
      <c r="F70" s="4">
        <v>0</v>
      </c>
      <c r="G70" s="4">
        <v>1.2</v>
      </c>
      <c r="H70" s="4">
        <v>1</v>
      </c>
      <c r="I70" s="4">
        <v>1</v>
      </c>
      <c r="J70" s="4">
        <v>0</v>
      </c>
      <c r="K70" s="4">
        <f>+(F70*G70+H70*I70)*J70</f>
        <v>0</v>
      </c>
      <c r="L70" s="8">
        <f>+K70*L$147/K$147</f>
        <v>0</v>
      </c>
    </row>
    <row r="71" spans="1:12" x14ac:dyDescent="0.25">
      <c r="A71" s="4" t="s">
        <v>84</v>
      </c>
      <c r="B71" s="4" t="s">
        <v>83</v>
      </c>
      <c r="C71" s="4" t="s">
        <v>11</v>
      </c>
      <c r="D71" s="4" t="s">
        <v>12</v>
      </c>
      <c r="E71" s="4">
        <v>5</v>
      </c>
      <c r="F71" s="4">
        <v>1</v>
      </c>
      <c r="G71" s="4">
        <v>1.2</v>
      </c>
      <c r="H71" s="4">
        <v>4</v>
      </c>
      <c r="I71" s="4">
        <v>1</v>
      </c>
      <c r="J71" s="4">
        <v>0.75</v>
      </c>
      <c r="K71" s="4">
        <f>+(F71*G71+H71*I71)*J71</f>
        <v>3.9000000000000004</v>
      </c>
      <c r="L71" s="8">
        <f>+K71*L$147/K$147</f>
        <v>24128.437529000523</v>
      </c>
    </row>
    <row r="72" spans="1:12" x14ac:dyDescent="0.25">
      <c r="A72" s="4" t="s">
        <v>90</v>
      </c>
      <c r="B72" s="4" t="s">
        <v>89</v>
      </c>
      <c r="C72" s="4" t="s">
        <v>11</v>
      </c>
      <c r="D72" s="4" t="s">
        <v>12</v>
      </c>
      <c r="E72" s="4">
        <v>16</v>
      </c>
      <c r="F72" s="4">
        <v>3</v>
      </c>
      <c r="G72" s="4">
        <v>1.2</v>
      </c>
      <c r="H72" s="4">
        <v>13</v>
      </c>
      <c r="I72" s="4">
        <v>1</v>
      </c>
      <c r="J72" s="4">
        <v>1</v>
      </c>
      <c r="K72" s="4">
        <f>+(F72*G72+H72*I72)*J72</f>
        <v>16.600000000000001</v>
      </c>
      <c r="L72" s="8">
        <f>+K72*L$147/K$147</f>
        <v>102700.52896959198</v>
      </c>
    </row>
    <row r="73" spans="1:12" x14ac:dyDescent="0.25">
      <c r="A73" s="4" t="s">
        <v>106</v>
      </c>
      <c r="B73" s="4" t="s">
        <v>105</v>
      </c>
      <c r="C73" s="4" t="s">
        <v>20</v>
      </c>
      <c r="D73" s="4" t="s">
        <v>12</v>
      </c>
      <c r="E73" s="4">
        <v>104</v>
      </c>
      <c r="F73" s="4">
        <v>52</v>
      </c>
      <c r="G73" s="4">
        <v>1.2</v>
      </c>
      <c r="H73" s="4">
        <v>52</v>
      </c>
      <c r="I73" s="4">
        <v>1</v>
      </c>
      <c r="J73" s="4">
        <v>1</v>
      </c>
      <c r="K73" s="4">
        <f>+(F73*G73+H73*I73)*J73</f>
        <v>114.4</v>
      </c>
      <c r="L73" s="8">
        <f>+K73*L$147/K$147</f>
        <v>707767.50085068203</v>
      </c>
    </row>
    <row r="74" spans="1:12" x14ac:dyDescent="0.25">
      <c r="A74" s="4" t="s">
        <v>108</v>
      </c>
      <c r="B74" s="4" t="s">
        <v>107</v>
      </c>
      <c r="C74" s="4" t="s">
        <v>11</v>
      </c>
      <c r="D74" s="4" t="s">
        <v>12</v>
      </c>
      <c r="E74" s="4">
        <v>1</v>
      </c>
      <c r="F74" s="4">
        <v>0</v>
      </c>
      <c r="G74" s="4">
        <v>1.2</v>
      </c>
      <c r="H74" s="4">
        <v>1</v>
      </c>
      <c r="I74" s="4">
        <v>1</v>
      </c>
      <c r="J74" s="4">
        <v>1</v>
      </c>
      <c r="K74" s="4">
        <f>+(F74*G74+H74*I74)*J74</f>
        <v>1</v>
      </c>
      <c r="L74" s="8">
        <f>+K74*L$147/K$147</f>
        <v>6186.7788535898781</v>
      </c>
    </row>
    <row r="75" spans="1:12" x14ac:dyDescent="0.25">
      <c r="A75" s="4" t="s">
        <v>115</v>
      </c>
      <c r="B75" s="4" t="s">
        <v>114</v>
      </c>
      <c r="C75" s="4" t="s">
        <v>2</v>
      </c>
      <c r="D75" s="4" t="s">
        <v>12</v>
      </c>
      <c r="E75" s="4">
        <v>6</v>
      </c>
      <c r="F75" s="4">
        <v>0</v>
      </c>
      <c r="G75" s="4">
        <v>1.2</v>
      </c>
      <c r="H75" s="4">
        <v>6</v>
      </c>
      <c r="I75" s="4">
        <v>1</v>
      </c>
      <c r="J75" s="4">
        <v>1</v>
      </c>
      <c r="K75" s="4">
        <f>+(F75*G75+H75*I75)*J75</f>
        <v>6</v>
      </c>
      <c r="L75" s="8">
        <f>+K75*L$147/K$147</f>
        <v>37120.673121539265</v>
      </c>
    </row>
    <row r="76" spans="1:12" x14ac:dyDescent="0.25">
      <c r="A76" s="4" t="s">
        <v>139</v>
      </c>
      <c r="B76" s="4" t="s">
        <v>138</v>
      </c>
      <c r="C76" s="4" t="s">
        <v>2</v>
      </c>
      <c r="D76" s="4" t="s">
        <v>12</v>
      </c>
      <c r="E76" s="4">
        <v>13</v>
      </c>
      <c r="F76" s="4">
        <v>4</v>
      </c>
      <c r="G76" s="4">
        <v>1.2</v>
      </c>
      <c r="H76" s="4">
        <v>9</v>
      </c>
      <c r="I76" s="4">
        <v>1</v>
      </c>
      <c r="J76" s="4">
        <v>1</v>
      </c>
      <c r="K76" s="4">
        <f>+(F76*G76+H76*I76)*J76</f>
        <v>13.8</v>
      </c>
      <c r="L76" s="8">
        <f>+K76*L$147/K$147</f>
        <v>85377.548179540318</v>
      </c>
    </row>
    <row r="77" spans="1:12" x14ac:dyDescent="0.25">
      <c r="A77" s="4" t="s">
        <v>163</v>
      </c>
      <c r="B77" s="4" t="s">
        <v>162</v>
      </c>
      <c r="C77" s="4" t="s">
        <v>11</v>
      </c>
      <c r="D77" s="4" t="s">
        <v>12</v>
      </c>
      <c r="E77" s="4">
        <v>10</v>
      </c>
      <c r="F77" s="4">
        <v>0</v>
      </c>
      <c r="G77" s="4">
        <v>1.2</v>
      </c>
      <c r="H77" s="4">
        <v>10</v>
      </c>
      <c r="I77" s="4">
        <v>1</v>
      </c>
      <c r="J77" s="4">
        <v>1</v>
      </c>
      <c r="K77" s="4">
        <f>+(F77*G77+H77*I77)*J77</f>
        <v>10</v>
      </c>
      <c r="L77" s="8">
        <f>+K77*L$147/K$147</f>
        <v>61867.788535898777</v>
      </c>
    </row>
    <row r="78" spans="1:12" x14ac:dyDescent="0.25">
      <c r="A78" s="4" t="s">
        <v>151</v>
      </c>
      <c r="B78" s="4" t="s">
        <v>150</v>
      </c>
      <c r="C78" s="4" t="s">
        <v>17</v>
      </c>
      <c r="D78" s="4" t="s">
        <v>12</v>
      </c>
      <c r="E78" s="4">
        <v>7</v>
      </c>
      <c r="F78" s="4">
        <v>0</v>
      </c>
      <c r="G78" s="4">
        <v>1.2</v>
      </c>
      <c r="H78" s="4">
        <v>7</v>
      </c>
      <c r="I78" s="4">
        <v>1</v>
      </c>
      <c r="J78" s="4">
        <v>0.25</v>
      </c>
      <c r="K78" s="4">
        <f>+(F78*G78+H78*I78)*J78</f>
        <v>1.75</v>
      </c>
      <c r="L78" s="8">
        <f>+K78*L$147/K$147</f>
        <v>10826.862993782286</v>
      </c>
    </row>
    <row r="79" spans="1:12" x14ac:dyDescent="0.25">
      <c r="A79" s="4" t="s">
        <v>159</v>
      </c>
      <c r="B79" s="4" t="s">
        <v>158</v>
      </c>
      <c r="C79" s="4" t="s">
        <v>2</v>
      </c>
      <c r="D79" s="4" t="s">
        <v>12</v>
      </c>
      <c r="E79" s="4">
        <v>5</v>
      </c>
      <c r="F79" s="4">
        <v>1</v>
      </c>
      <c r="G79" s="4">
        <v>1.2</v>
      </c>
      <c r="H79" s="4">
        <v>4</v>
      </c>
      <c r="I79" s="4">
        <v>1</v>
      </c>
      <c r="J79" s="4">
        <v>1</v>
      </c>
      <c r="K79" s="4">
        <f>+(F79*G79+H79*I79)*J79</f>
        <v>5.2</v>
      </c>
      <c r="L79" s="8">
        <f>+K79*L$147/K$147</f>
        <v>32171.250038667364</v>
      </c>
    </row>
    <row r="80" spans="1:12" x14ac:dyDescent="0.25">
      <c r="A80" s="4" t="s">
        <v>167</v>
      </c>
      <c r="B80" s="4" t="s">
        <v>166</v>
      </c>
      <c r="C80" s="4" t="s">
        <v>2</v>
      </c>
      <c r="D80" s="4" t="s">
        <v>12</v>
      </c>
      <c r="E80" s="4">
        <v>1</v>
      </c>
      <c r="F80" s="4">
        <v>0</v>
      </c>
      <c r="G80" s="4">
        <v>1.2</v>
      </c>
      <c r="H80" s="4">
        <v>1</v>
      </c>
      <c r="I80" s="4">
        <v>1</v>
      </c>
      <c r="J80" s="4">
        <v>0</v>
      </c>
      <c r="K80" s="4">
        <f>+(F80*G80+H80*I80)*J80</f>
        <v>0</v>
      </c>
      <c r="L80" s="8">
        <f>+K80*L$147/K$147</f>
        <v>0</v>
      </c>
    </row>
    <row r="81" spans="1:12" x14ac:dyDescent="0.25">
      <c r="A81" s="4" t="s">
        <v>181</v>
      </c>
      <c r="B81" s="4" t="s">
        <v>180</v>
      </c>
      <c r="C81" s="4" t="s">
        <v>17</v>
      </c>
      <c r="D81" s="4" t="s">
        <v>12</v>
      </c>
      <c r="E81" s="4">
        <v>1</v>
      </c>
      <c r="F81" s="4">
        <v>0</v>
      </c>
      <c r="G81" s="4">
        <v>1.2</v>
      </c>
      <c r="H81" s="4">
        <v>1</v>
      </c>
      <c r="I81" s="4">
        <v>1</v>
      </c>
      <c r="J81" s="4">
        <v>1</v>
      </c>
      <c r="K81" s="4">
        <f>+(F81*G81+H81*I81)*J81</f>
        <v>1</v>
      </c>
      <c r="L81" s="8">
        <f>+K81*L$147/K$147</f>
        <v>6186.7788535898781</v>
      </c>
    </row>
    <row r="82" spans="1:12" x14ac:dyDescent="0.25">
      <c r="A82" s="4" t="s">
        <v>199</v>
      </c>
      <c r="B82" s="4" t="s">
        <v>198</v>
      </c>
      <c r="C82" s="4" t="s">
        <v>20</v>
      </c>
      <c r="D82" s="4" t="s">
        <v>12</v>
      </c>
      <c r="E82" s="4">
        <v>32</v>
      </c>
      <c r="F82" s="4">
        <v>9</v>
      </c>
      <c r="G82" s="4">
        <v>1.2</v>
      </c>
      <c r="H82" s="4">
        <v>23</v>
      </c>
      <c r="I82" s="4">
        <v>1</v>
      </c>
      <c r="J82" s="4">
        <v>1</v>
      </c>
      <c r="K82" s="4">
        <f>+(F82*G82+H82*I82)*J82</f>
        <v>33.799999999999997</v>
      </c>
      <c r="L82" s="8">
        <f>+K82*L$147/K$147</f>
        <v>209113.12525133789</v>
      </c>
    </row>
    <row r="83" spans="1:12" x14ac:dyDescent="0.25">
      <c r="A83" s="4" t="s">
        <v>208</v>
      </c>
      <c r="B83" s="4" t="s">
        <v>207</v>
      </c>
      <c r="C83" s="4" t="s">
        <v>17</v>
      </c>
      <c r="D83" s="4" t="s">
        <v>12</v>
      </c>
      <c r="E83" s="4">
        <v>35</v>
      </c>
      <c r="F83" s="4">
        <v>0</v>
      </c>
      <c r="G83" s="4">
        <v>1.2</v>
      </c>
      <c r="H83" s="4">
        <v>35</v>
      </c>
      <c r="I83" s="4">
        <v>1</v>
      </c>
      <c r="J83" s="4">
        <v>1</v>
      </c>
      <c r="K83" s="4">
        <f>+(F83*G83+H83*I83)*J83</f>
        <v>35</v>
      </c>
      <c r="L83" s="8">
        <f>+K83*L$147/K$147</f>
        <v>216537.25987564572</v>
      </c>
    </row>
    <row r="84" spans="1:12" x14ac:dyDescent="0.25">
      <c r="A84" s="4" t="s">
        <v>237</v>
      </c>
      <c r="B84" s="5" t="s">
        <v>238</v>
      </c>
      <c r="C84" s="4" t="s">
        <v>11</v>
      </c>
      <c r="D84" s="4" t="s">
        <v>12</v>
      </c>
      <c r="E84" s="4">
        <v>2</v>
      </c>
      <c r="F84" s="4">
        <v>0</v>
      </c>
      <c r="G84" s="4">
        <v>1.2</v>
      </c>
      <c r="H84" s="4">
        <v>2</v>
      </c>
      <c r="I84" s="4">
        <v>1</v>
      </c>
      <c r="J84" s="4">
        <v>0.5</v>
      </c>
      <c r="K84" s="4">
        <f>+(F84*G84+H84*I84)*J84</f>
        <v>1</v>
      </c>
      <c r="L84" s="8">
        <f>+K84*L$147/K$147</f>
        <v>6186.7788535898781</v>
      </c>
    </row>
    <row r="85" spans="1:12" x14ac:dyDescent="0.25">
      <c r="A85" s="4" t="s">
        <v>244</v>
      </c>
      <c r="B85" s="4" t="s">
        <v>243</v>
      </c>
      <c r="C85" s="4" t="s">
        <v>11</v>
      </c>
      <c r="D85" s="4" t="s">
        <v>12</v>
      </c>
      <c r="E85" s="4">
        <v>7</v>
      </c>
      <c r="F85" s="4">
        <v>3</v>
      </c>
      <c r="G85" s="4">
        <v>1.2</v>
      </c>
      <c r="H85" s="4">
        <v>4</v>
      </c>
      <c r="I85" s="4">
        <v>1</v>
      </c>
      <c r="J85" s="4">
        <v>1</v>
      </c>
      <c r="K85" s="4">
        <f>+(F85*G85+H85*I85)*J85</f>
        <v>7.6</v>
      </c>
      <c r="L85" s="8">
        <f>+K85*L$147/K$147</f>
        <v>47019.519287283074</v>
      </c>
    </row>
    <row r="86" spans="1:12" x14ac:dyDescent="0.25">
      <c r="A86" s="4" t="s">
        <v>254</v>
      </c>
      <c r="B86" s="4" t="s">
        <v>253</v>
      </c>
      <c r="C86" s="4" t="s">
        <v>2</v>
      </c>
      <c r="D86" s="4" t="s">
        <v>12</v>
      </c>
      <c r="E86" s="4">
        <v>24</v>
      </c>
      <c r="F86" s="4">
        <v>12</v>
      </c>
      <c r="G86" s="4">
        <v>1.2</v>
      </c>
      <c r="H86" s="4">
        <v>12</v>
      </c>
      <c r="I86" s="4">
        <v>1</v>
      </c>
      <c r="J86" s="4">
        <v>1</v>
      </c>
      <c r="K86" s="4">
        <f>+(F86*G86+H86*I86)*J86</f>
        <v>26.4</v>
      </c>
      <c r="L86" s="8">
        <f>+K86*L$147/K$147</f>
        <v>163330.96173477278</v>
      </c>
    </row>
    <row r="87" spans="1:12" x14ac:dyDescent="0.25">
      <c r="A87" s="4" t="s">
        <v>278</v>
      </c>
      <c r="B87" s="4" t="s">
        <v>277</v>
      </c>
      <c r="C87" s="4" t="s">
        <v>2</v>
      </c>
      <c r="D87" s="4" t="s">
        <v>12</v>
      </c>
      <c r="E87" s="4">
        <v>1</v>
      </c>
      <c r="F87" s="4">
        <v>0</v>
      </c>
      <c r="G87" s="4">
        <v>1.2</v>
      </c>
      <c r="H87" s="4">
        <v>1</v>
      </c>
      <c r="I87" s="4">
        <v>1</v>
      </c>
      <c r="J87" s="4">
        <v>1</v>
      </c>
      <c r="K87" s="4">
        <f>+(F87*G87+H87*I87)*J87</f>
        <v>1</v>
      </c>
      <c r="L87" s="8">
        <f>+K87*L$147/K$147</f>
        <v>6186.7788535898781</v>
      </c>
    </row>
    <row r="88" spans="1:12" x14ac:dyDescent="0.25">
      <c r="A88" s="4" t="s">
        <v>292</v>
      </c>
      <c r="B88" s="4" t="s">
        <v>291</v>
      </c>
      <c r="C88" s="4" t="s">
        <v>76</v>
      </c>
      <c r="D88" s="4" t="s">
        <v>12</v>
      </c>
      <c r="E88" s="4">
        <v>462</v>
      </c>
      <c r="F88" s="4">
        <v>125</v>
      </c>
      <c r="G88" s="4">
        <v>1.2</v>
      </c>
      <c r="H88" s="4">
        <v>337</v>
      </c>
      <c r="I88" s="4">
        <v>1</v>
      </c>
      <c r="J88" s="4">
        <v>1</v>
      </c>
      <c r="K88" s="4">
        <f>+(F88*G88+H88*I88)*J88</f>
        <v>487</v>
      </c>
      <c r="L88" s="8">
        <f>+K88*L$147/K$147</f>
        <v>3012961.3016982707</v>
      </c>
    </row>
    <row r="89" spans="1:12" x14ac:dyDescent="0.25">
      <c r="A89" s="4" t="s">
        <v>112</v>
      </c>
      <c r="B89" s="4" t="s">
        <v>111</v>
      </c>
      <c r="C89" s="4" t="s">
        <v>76</v>
      </c>
      <c r="D89" s="4" t="s">
        <v>113</v>
      </c>
      <c r="E89" s="4">
        <v>38</v>
      </c>
      <c r="F89" s="4">
        <v>2</v>
      </c>
      <c r="G89" s="4">
        <v>1.2</v>
      </c>
      <c r="H89" s="4">
        <v>36</v>
      </c>
      <c r="I89" s="4">
        <v>1</v>
      </c>
      <c r="J89" s="4">
        <v>1</v>
      </c>
      <c r="K89" s="4">
        <f>+(F89*G89+H89*I89)*J89</f>
        <v>38.4</v>
      </c>
      <c r="L89" s="8">
        <f>+K89*L$147/K$147</f>
        <v>237572.30797785131</v>
      </c>
    </row>
    <row r="90" spans="1:12" x14ac:dyDescent="0.25">
      <c r="A90" s="4" t="s">
        <v>131</v>
      </c>
      <c r="B90" s="4" t="s">
        <v>130</v>
      </c>
      <c r="C90" s="4" t="s">
        <v>20</v>
      </c>
      <c r="D90" s="4" t="s">
        <v>113</v>
      </c>
      <c r="E90" s="4">
        <v>18</v>
      </c>
      <c r="F90" s="4">
        <v>0</v>
      </c>
      <c r="G90" s="4">
        <v>1.2</v>
      </c>
      <c r="H90" s="4">
        <v>18</v>
      </c>
      <c r="I90" s="4">
        <v>1</v>
      </c>
      <c r="J90" s="4">
        <v>1</v>
      </c>
      <c r="K90" s="4">
        <f>+(F90*G90+H90*I90)*J90</f>
        <v>18</v>
      </c>
      <c r="L90" s="8">
        <f>+K90*L$147/K$147</f>
        <v>111362.01936461781</v>
      </c>
    </row>
    <row r="91" spans="1:12" x14ac:dyDescent="0.25">
      <c r="A91" s="4" t="s">
        <v>171</v>
      </c>
      <c r="B91" s="4" t="s">
        <v>170</v>
      </c>
      <c r="C91" s="4" t="s">
        <v>76</v>
      </c>
      <c r="D91" s="4" t="s">
        <v>113</v>
      </c>
      <c r="E91" s="4">
        <v>47</v>
      </c>
      <c r="F91" s="4">
        <v>3</v>
      </c>
      <c r="G91" s="4">
        <v>1.2</v>
      </c>
      <c r="H91" s="4">
        <v>44</v>
      </c>
      <c r="I91" s="4">
        <v>1</v>
      </c>
      <c r="J91" s="4">
        <v>1</v>
      </c>
      <c r="K91" s="4">
        <f>+(F91*G91+H91*I91)*J91</f>
        <v>47.6</v>
      </c>
      <c r="L91" s="8">
        <f>+K91*L$147/K$147</f>
        <v>294490.6734308782</v>
      </c>
    </row>
    <row r="92" spans="1:12" x14ac:dyDescent="0.25">
      <c r="A92" s="4" t="s">
        <v>232</v>
      </c>
      <c r="B92" s="4" t="s">
        <v>231</v>
      </c>
      <c r="C92" s="4" t="s">
        <v>17</v>
      </c>
      <c r="D92" s="4" t="s">
        <v>113</v>
      </c>
      <c r="E92" s="4">
        <v>2</v>
      </c>
      <c r="F92" s="4">
        <v>0</v>
      </c>
      <c r="G92" s="4">
        <v>1.2</v>
      </c>
      <c r="H92" s="4">
        <v>2</v>
      </c>
      <c r="I92" s="4">
        <v>1</v>
      </c>
      <c r="J92" s="4">
        <v>1</v>
      </c>
      <c r="K92" s="4">
        <f>+(F92*G92+H92*I92)*J92</f>
        <v>2</v>
      </c>
      <c r="L92" s="8">
        <f>+K92*L$147/K$147</f>
        <v>12373.557707179756</v>
      </c>
    </row>
    <row r="93" spans="1:12" x14ac:dyDescent="0.25">
      <c r="A93" s="4" t="s">
        <v>256</v>
      </c>
      <c r="B93" s="4" t="s">
        <v>255</v>
      </c>
      <c r="C93" s="4" t="s">
        <v>20</v>
      </c>
      <c r="D93" s="4" t="s">
        <v>113</v>
      </c>
      <c r="E93" s="4">
        <v>14</v>
      </c>
      <c r="F93" s="4">
        <v>2</v>
      </c>
      <c r="G93" s="4">
        <v>1.2</v>
      </c>
      <c r="H93" s="4">
        <v>12</v>
      </c>
      <c r="I93" s="4">
        <v>1</v>
      </c>
      <c r="J93" s="4">
        <v>1</v>
      </c>
      <c r="K93" s="4">
        <f>+(F93*G93+H93*I93)*J93</f>
        <v>14.4</v>
      </c>
      <c r="L93" s="8">
        <f>+K93*L$147/K$147</f>
        <v>89089.615491694247</v>
      </c>
    </row>
    <row r="94" spans="1:12" x14ac:dyDescent="0.25">
      <c r="A94" s="4" t="s">
        <v>282</v>
      </c>
      <c r="B94" s="4" t="s">
        <v>281</v>
      </c>
      <c r="C94" s="4" t="s">
        <v>2</v>
      </c>
      <c r="D94" s="4" t="s">
        <v>113</v>
      </c>
      <c r="E94" s="4">
        <v>2</v>
      </c>
      <c r="F94" s="4">
        <v>0</v>
      </c>
      <c r="G94" s="4">
        <v>1.2</v>
      </c>
      <c r="H94" s="4">
        <v>2</v>
      </c>
      <c r="I94" s="4">
        <v>1</v>
      </c>
      <c r="J94" s="4">
        <v>1</v>
      </c>
      <c r="K94" s="4">
        <f>+(F94*G94+H94*I94)*J94</f>
        <v>2</v>
      </c>
      <c r="L94" s="8">
        <f>+K94*L$147/K$147</f>
        <v>12373.557707179756</v>
      </c>
    </row>
    <row r="95" spans="1:12" x14ac:dyDescent="0.25">
      <c r="A95" s="4" t="s">
        <v>1</v>
      </c>
      <c r="B95" s="4" t="s">
        <v>0</v>
      </c>
      <c r="C95" s="4" t="s">
        <v>2</v>
      </c>
      <c r="D95" s="4" t="s">
        <v>3</v>
      </c>
      <c r="E95" s="4">
        <v>12</v>
      </c>
      <c r="F95" s="4">
        <v>0</v>
      </c>
      <c r="G95" s="4">
        <v>1.2</v>
      </c>
      <c r="H95" s="4">
        <v>12</v>
      </c>
      <c r="I95" s="4">
        <v>1</v>
      </c>
      <c r="J95" s="4">
        <v>1</v>
      </c>
      <c r="K95" s="4">
        <f>+(F95*G95+H95*I95)*J95</f>
        <v>12</v>
      </c>
      <c r="L95" s="8">
        <f>+K95*L$147/K$147</f>
        <v>74241.346243078529</v>
      </c>
    </row>
    <row r="96" spans="1:12" x14ac:dyDescent="0.25">
      <c r="A96" s="4" t="s">
        <v>14</v>
      </c>
      <c r="B96" s="4" t="s">
        <v>13</v>
      </c>
      <c r="C96" s="4" t="s">
        <v>2</v>
      </c>
      <c r="D96" s="4" t="s">
        <v>3</v>
      </c>
      <c r="E96" s="4">
        <v>2</v>
      </c>
      <c r="F96" s="4">
        <v>0</v>
      </c>
      <c r="G96" s="4">
        <v>1.2</v>
      </c>
      <c r="H96" s="4">
        <v>2</v>
      </c>
      <c r="I96" s="4">
        <v>1</v>
      </c>
      <c r="J96" s="4">
        <v>1</v>
      </c>
      <c r="K96" s="4">
        <f>+(F96*G96+H96*I96)*J96</f>
        <v>2</v>
      </c>
      <c r="L96" s="8">
        <f>+K96*L$147/K$147</f>
        <v>12373.557707179756</v>
      </c>
    </row>
    <row r="97" spans="1:12" x14ac:dyDescent="0.25">
      <c r="A97" s="4" t="s">
        <v>59</v>
      </c>
      <c r="B97" s="4" t="s">
        <v>58</v>
      </c>
      <c r="C97" s="4" t="s">
        <v>2</v>
      </c>
      <c r="D97" s="4" t="s">
        <v>3</v>
      </c>
      <c r="E97" s="4">
        <v>5</v>
      </c>
      <c r="F97" s="4">
        <v>0</v>
      </c>
      <c r="G97" s="4">
        <v>1.2</v>
      </c>
      <c r="H97" s="4">
        <v>5</v>
      </c>
      <c r="I97" s="4">
        <v>1</v>
      </c>
      <c r="J97" s="4">
        <v>1</v>
      </c>
      <c r="K97" s="4">
        <f>+(F97*G97+H97*I97)*J97</f>
        <v>5</v>
      </c>
      <c r="L97" s="8">
        <f>+K97*L$147/K$147</f>
        <v>30933.894267949388</v>
      </c>
    </row>
    <row r="98" spans="1:12" x14ac:dyDescent="0.25">
      <c r="A98" s="4" t="s">
        <v>64</v>
      </c>
      <c r="B98" s="4" t="s">
        <v>63</v>
      </c>
      <c r="C98" s="4" t="s">
        <v>2</v>
      </c>
      <c r="D98" s="4" t="s">
        <v>3</v>
      </c>
      <c r="E98" s="4">
        <v>4</v>
      </c>
      <c r="F98" s="4">
        <v>0</v>
      </c>
      <c r="G98" s="4">
        <v>1.2</v>
      </c>
      <c r="H98" s="4">
        <v>4</v>
      </c>
      <c r="I98" s="4">
        <v>1</v>
      </c>
      <c r="J98" s="4">
        <v>1</v>
      </c>
      <c r="K98" s="4">
        <f>+(F98*G98+H98*I98)*J98</f>
        <v>4</v>
      </c>
      <c r="L98" s="8">
        <f>+K98*L$147/K$147</f>
        <v>24747.115414359512</v>
      </c>
    </row>
    <row r="99" spans="1:12" x14ac:dyDescent="0.25">
      <c r="A99" s="4" t="s">
        <v>230</v>
      </c>
      <c r="B99" s="4" t="s">
        <v>229</v>
      </c>
      <c r="C99" s="4" t="s">
        <v>17</v>
      </c>
      <c r="D99" s="4" t="s">
        <v>3</v>
      </c>
      <c r="E99" s="4">
        <v>3</v>
      </c>
      <c r="F99" s="4">
        <v>0</v>
      </c>
      <c r="G99" s="4">
        <v>1.2</v>
      </c>
      <c r="H99" s="4">
        <v>3</v>
      </c>
      <c r="I99" s="4">
        <v>1</v>
      </c>
      <c r="J99" s="4">
        <v>1</v>
      </c>
      <c r="K99" s="4">
        <f>+(F99*G99+H99*I99)*J99</f>
        <v>3</v>
      </c>
      <c r="L99" s="8">
        <f>+K99*L$147/K$147</f>
        <v>18560.336560769632</v>
      </c>
    </row>
    <row r="100" spans="1:12" x14ac:dyDescent="0.25">
      <c r="A100" s="4" t="s">
        <v>149</v>
      </c>
      <c r="B100" s="4" t="s">
        <v>148</v>
      </c>
      <c r="C100" s="4" t="s">
        <v>76</v>
      </c>
      <c r="D100" s="4" t="s">
        <v>3</v>
      </c>
      <c r="E100" s="4">
        <v>35</v>
      </c>
      <c r="F100" s="4">
        <v>8</v>
      </c>
      <c r="G100" s="4">
        <v>1.2</v>
      </c>
      <c r="H100" s="4">
        <v>27</v>
      </c>
      <c r="I100" s="4">
        <v>1</v>
      </c>
      <c r="J100" s="4">
        <v>1</v>
      </c>
      <c r="K100" s="4">
        <f>+(F100*G100+H100*I100)*J100</f>
        <v>36.6</v>
      </c>
      <c r="L100" s="8">
        <f>+K100*L$147/K$147</f>
        <v>226436.10604138952</v>
      </c>
    </row>
    <row r="101" spans="1:12" x14ac:dyDescent="0.25">
      <c r="A101" s="4" t="s">
        <v>175</v>
      </c>
      <c r="B101" s="4" t="s">
        <v>174</v>
      </c>
      <c r="C101" s="4" t="s">
        <v>76</v>
      </c>
      <c r="D101" s="4" t="s">
        <v>3</v>
      </c>
      <c r="E101" s="4">
        <v>42</v>
      </c>
      <c r="F101" s="4">
        <v>8</v>
      </c>
      <c r="G101" s="4">
        <v>1.2</v>
      </c>
      <c r="H101" s="4">
        <v>34</v>
      </c>
      <c r="I101" s="4">
        <v>1</v>
      </c>
      <c r="J101" s="4">
        <v>1</v>
      </c>
      <c r="K101" s="4">
        <f>+(F101*G101+H101*I101)*J101</f>
        <v>43.6</v>
      </c>
      <c r="L101" s="8">
        <f>+K101*L$147/K$147</f>
        <v>269743.55801651865</v>
      </c>
    </row>
    <row r="102" spans="1:12" x14ac:dyDescent="0.25">
      <c r="A102" s="4" t="s">
        <v>197</v>
      </c>
      <c r="B102" s="4" t="s">
        <v>196</v>
      </c>
      <c r="C102" s="4" t="s">
        <v>20</v>
      </c>
      <c r="D102" s="4" t="s">
        <v>3</v>
      </c>
      <c r="E102" s="4">
        <v>49</v>
      </c>
      <c r="F102" s="4">
        <v>6</v>
      </c>
      <c r="G102" s="4">
        <v>1.2</v>
      </c>
      <c r="H102" s="4">
        <v>43</v>
      </c>
      <c r="I102" s="4">
        <v>1</v>
      </c>
      <c r="J102" s="4">
        <v>1</v>
      </c>
      <c r="K102" s="4">
        <f>+(F102*G102+H102*I102)*J102</f>
        <v>50.2</v>
      </c>
      <c r="L102" s="8">
        <f>+K102*L$147/K$147</f>
        <v>310576.29845021188</v>
      </c>
    </row>
    <row r="103" spans="1:12" x14ac:dyDescent="0.25">
      <c r="A103" s="4" t="s">
        <v>248</v>
      </c>
      <c r="B103" s="4" t="s">
        <v>247</v>
      </c>
      <c r="C103" s="4" t="s">
        <v>2</v>
      </c>
      <c r="D103" s="4" t="s">
        <v>3</v>
      </c>
      <c r="E103" s="4">
        <v>2</v>
      </c>
      <c r="F103" s="4">
        <v>0</v>
      </c>
      <c r="G103" s="4">
        <v>1.2</v>
      </c>
      <c r="H103" s="4">
        <v>2</v>
      </c>
      <c r="I103" s="4">
        <v>1</v>
      </c>
      <c r="J103" s="4">
        <v>1</v>
      </c>
      <c r="K103" s="4">
        <f>+(F103*G103+H103*I103)*J103</f>
        <v>2</v>
      </c>
      <c r="L103" s="8">
        <f>+K103*L$147/K$147</f>
        <v>12373.557707179756</v>
      </c>
    </row>
    <row r="104" spans="1:12" x14ac:dyDescent="0.25">
      <c r="A104" s="4" t="s">
        <v>272</v>
      </c>
      <c r="B104" s="4" t="s">
        <v>271</v>
      </c>
      <c r="C104" s="4" t="s">
        <v>76</v>
      </c>
      <c r="D104" s="4" t="s">
        <v>3</v>
      </c>
      <c r="E104" s="4">
        <v>131</v>
      </c>
      <c r="F104" s="4">
        <v>23</v>
      </c>
      <c r="G104" s="4">
        <v>1.2</v>
      </c>
      <c r="H104" s="4">
        <v>108</v>
      </c>
      <c r="I104" s="4">
        <v>1</v>
      </c>
      <c r="J104" s="4">
        <v>1</v>
      </c>
      <c r="K104" s="4">
        <f>+(F104*G104+H104*I104)*J104</f>
        <v>135.6</v>
      </c>
      <c r="L104" s="8">
        <f>+K104*L$147/K$147</f>
        <v>838927.21254678746</v>
      </c>
    </row>
    <row r="105" spans="1:12" x14ac:dyDescent="0.25">
      <c r="A105" s="4" t="s">
        <v>7</v>
      </c>
      <c r="B105" s="4" t="s">
        <v>6</v>
      </c>
      <c r="C105" s="4" t="s">
        <v>2</v>
      </c>
      <c r="D105" s="4" t="s">
        <v>8</v>
      </c>
      <c r="E105" s="4">
        <v>1</v>
      </c>
      <c r="F105" s="4">
        <v>1</v>
      </c>
      <c r="G105" s="4">
        <v>1.2</v>
      </c>
      <c r="H105" s="4">
        <v>0</v>
      </c>
      <c r="I105" s="4">
        <v>1</v>
      </c>
      <c r="J105" s="4">
        <v>0</v>
      </c>
      <c r="K105" s="4">
        <f>+(F105*G105+H105*I105)*J105</f>
        <v>0</v>
      </c>
      <c r="L105" s="8">
        <f>+K105*L$147/K$147</f>
        <v>0</v>
      </c>
    </row>
    <row r="106" spans="1:12" x14ac:dyDescent="0.25">
      <c r="A106" s="4" t="s">
        <v>16</v>
      </c>
      <c r="B106" s="4" t="s">
        <v>15</v>
      </c>
      <c r="C106" s="4" t="s">
        <v>17</v>
      </c>
      <c r="D106" s="4" t="s">
        <v>8</v>
      </c>
      <c r="E106" s="4">
        <v>1</v>
      </c>
      <c r="F106" s="4">
        <v>0</v>
      </c>
      <c r="G106" s="4">
        <v>1.2</v>
      </c>
      <c r="H106" s="4">
        <v>1</v>
      </c>
      <c r="I106" s="4">
        <v>1</v>
      </c>
      <c r="J106" s="4">
        <v>1</v>
      </c>
      <c r="K106" s="4">
        <f>+(F106*G106+H106*I106)*J106</f>
        <v>1</v>
      </c>
      <c r="L106" s="8">
        <f>+K106*L$147/K$147</f>
        <v>6186.7788535898781</v>
      </c>
    </row>
    <row r="107" spans="1:12" x14ac:dyDescent="0.25">
      <c r="A107" s="4" t="s">
        <v>25</v>
      </c>
      <c r="B107" s="4" t="s">
        <v>24</v>
      </c>
      <c r="C107" s="4" t="s">
        <v>2</v>
      </c>
      <c r="D107" s="4" t="s">
        <v>8</v>
      </c>
      <c r="E107" s="4">
        <v>2</v>
      </c>
      <c r="F107" s="4">
        <v>0</v>
      </c>
      <c r="G107" s="4">
        <v>1.2</v>
      </c>
      <c r="H107" s="4">
        <v>2</v>
      </c>
      <c r="I107" s="4">
        <v>1</v>
      </c>
      <c r="J107" s="4">
        <v>1</v>
      </c>
      <c r="K107" s="4">
        <f>+(F107*G107+H107*I107)*J107</f>
        <v>2</v>
      </c>
      <c r="L107" s="8">
        <f>+K107*L$147/K$147</f>
        <v>12373.557707179756</v>
      </c>
    </row>
    <row r="108" spans="1:12" x14ac:dyDescent="0.25">
      <c r="A108" s="4" t="s">
        <v>27</v>
      </c>
      <c r="B108" s="4" t="s">
        <v>26</v>
      </c>
      <c r="C108" s="4" t="s">
        <v>2</v>
      </c>
      <c r="D108" s="4" t="s">
        <v>8</v>
      </c>
      <c r="E108" s="4">
        <v>2</v>
      </c>
      <c r="F108" s="4">
        <v>0</v>
      </c>
      <c r="G108" s="4">
        <v>1.2</v>
      </c>
      <c r="H108" s="4">
        <v>2</v>
      </c>
      <c r="I108" s="4">
        <v>1</v>
      </c>
      <c r="J108" s="4">
        <v>0</v>
      </c>
      <c r="K108" s="4">
        <f>+(F108*G108+H108*I108)*J108</f>
        <v>0</v>
      </c>
      <c r="L108" s="8">
        <f>+K108*L$147/K$147</f>
        <v>0</v>
      </c>
    </row>
    <row r="109" spans="1:12" x14ac:dyDescent="0.25">
      <c r="A109" s="4" t="s">
        <v>222</v>
      </c>
      <c r="B109" s="4" t="s">
        <v>221</v>
      </c>
      <c r="C109" s="4" t="s">
        <v>17</v>
      </c>
      <c r="D109" s="4" t="s">
        <v>8</v>
      </c>
      <c r="E109" s="4">
        <v>1</v>
      </c>
      <c r="F109" s="4">
        <v>0</v>
      </c>
      <c r="G109" s="4">
        <v>1.2</v>
      </c>
      <c r="H109" s="4">
        <v>1</v>
      </c>
      <c r="I109" s="4">
        <v>1</v>
      </c>
      <c r="J109" s="4">
        <v>1</v>
      </c>
      <c r="K109" s="4">
        <f>+(F109*G109+H109*I109)*J109</f>
        <v>1</v>
      </c>
      <c r="L109" s="8">
        <f>+K109*L$147/K$147</f>
        <v>6186.7788535898781</v>
      </c>
    </row>
    <row r="110" spans="1:12" x14ac:dyDescent="0.25">
      <c r="A110" s="4" t="s">
        <v>73</v>
      </c>
      <c r="B110" s="4" t="s">
        <v>72</v>
      </c>
      <c r="C110" s="4" t="s">
        <v>20</v>
      </c>
      <c r="D110" s="4" t="s">
        <v>8</v>
      </c>
      <c r="E110" s="4">
        <v>26</v>
      </c>
      <c r="F110" s="4">
        <v>8</v>
      </c>
      <c r="G110" s="4">
        <v>1.2</v>
      </c>
      <c r="H110" s="4">
        <v>18</v>
      </c>
      <c r="I110" s="4">
        <v>1</v>
      </c>
      <c r="J110" s="4">
        <v>1</v>
      </c>
      <c r="K110" s="4">
        <f>+(F110*G110+H110*I110)*J110</f>
        <v>27.6</v>
      </c>
      <c r="L110" s="8">
        <f>+K110*L$147/K$147</f>
        <v>170755.09635908064</v>
      </c>
    </row>
    <row r="111" spans="1:12" x14ac:dyDescent="0.25">
      <c r="A111" s="4" t="s">
        <v>88</v>
      </c>
      <c r="B111" s="4" t="s">
        <v>87</v>
      </c>
      <c r="C111" s="4" t="s">
        <v>2</v>
      </c>
      <c r="D111" s="4" t="s">
        <v>8</v>
      </c>
      <c r="E111" s="4">
        <v>2</v>
      </c>
      <c r="F111" s="4">
        <v>0</v>
      </c>
      <c r="G111" s="4">
        <v>1.2</v>
      </c>
      <c r="H111" s="4">
        <v>2</v>
      </c>
      <c r="I111" s="4">
        <v>1</v>
      </c>
      <c r="J111" s="4">
        <v>1</v>
      </c>
      <c r="K111" s="4">
        <f>+(F111*G111+H111*I111)*J111</f>
        <v>2</v>
      </c>
      <c r="L111" s="8">
        <f>+K111*L$147/K$147</f>
        <v>12373.557707179756</v>
      </c>
    </row>
    <row r="112" spans="1:12" x14ac:dyDescent="0.25">
      <c r="A112" s="4" t="s">
        <v>104</v>
      </c>
      <c r="B112" s="4" t="s">
        <v>103</v>
      </c>
      <c r="C112" s="4" t="s">
        <v>76</v>
      </c>
      <c r="D112" s="4" t="s">
        <v>8</v>
      </c>
      <c r="E112" s="4">
        <v>17</v>
      </c>
      <c r="F112" s="4">
        <v>0</v>
      </c>
      <c r="G112" s="4">
        <v>1.2</v>
      </c>
      <c r="H112" s="4">
        <v>17</v>
      </c>
      <c r="I112" s="4">
        <v>1</v>
      </c>
      <c r="J112" s="4">
        <v>1</v>
      </c>
      <c r="K112" s="4">
        <f>+(F112*G112+H112*I112)*J112</f>
        <v>17</v>
      </c>
      <c r="L112" s="8">
        <f>+K112*L$147/K$147</f>
        <v>105175.24051102792</v>
      </c>
    </row>
    <row r="113" spans="1:12" x14ac:dyDescent="0.25">
      <c r="A113" s="4" t="s">
        <v>224</v>
      </c>
      <c r="B113" s="4" t="s">
        <v>223</v>
      </c>
      <c r="C113" s="4" t="s">
        <v>17</v>
      </c>
      <c r="D113" s="4" t="s">
        <v>8</v>
      </c>
      <c r="E113" s="4">
        <v>1</v>
      </c>
      <c r="F113" s="4">
        <v>0</v>
      </c>
      <c r="G113" s="4">
        <v>1.2</v>
      </c>
      <c r="H113" s="4">
        <v>1</v>
      </c>
      <c r="I113" s="4">
        <v>1</v>
      </c>
      <c r="J113" s="4">
        <v>1</v>
      </c>
      <c r="K113" s="4">
        <f>+(F113*G113+H113*I113)*J113</f>
        <v>1</v>
      </c>
      <c r="L113" s="8">
        <f>+K113*L$147/K$147</f>
        <v>6186.7788535898781</v>
      </c>
    </row>
    <row r="114" spans="1:12" x14ac:dyDescent="0.25">
      <c r="A114" s="4" t="s">
        <v>143</v>
      </c>
      <c r="B114" s="4" t="s">
        <v>142</v>
      </c>
      <c r="C114" s="4" t="s">
        <v>2</v>
      </c>
      <c r="D114" s="4" t="s">
        <v>8</v>
      </c>
      <c r="E114" s="4">
        <v>1</v>
      </c>
      <c r="F114" s="4">
        <v>0</v>
      </c>
      <c r="G114" s="4">
        <v>1.2</v>
      </c>
      <c r="H114" s="4">
        <v>1</v>
      </c>
      <c r="I114" s="4">
        <v>1</v>
      </c>
      <c r="J114" s="4">
        <v>1</v>
      </c>
      <c r="K114" s="4">
        <f>+(F114*G114+H114*I114)*J114</f>
        <v>1</v>
      </c>
      <c r="L114" s="8">
        <f>+K114*L$147/K$147</f>
        <v>6186.7788535898781</v>
      </c>
    </row>
    <row r="115" spans="1:12" x14ac:dyDescent="0.25">
      <c r="A115" s="4" t="s">
        <v>234</v>
      </c>
      <c r="B115" s="4" t="s">
        <v>233</v>
      </c>
      <c r="C115" s="4" t="s">
        <v>17</v>
      </c>
      <c r="D115" s="4" t="s">
        <v>8</v>
      </c>
      <c r="E115" s="4">
        <v>1</v>
      </c>
      <c r="F115" s="4">
        <v>0</v>
      </c>
      <c r="G115" s="4">
        <v>1.2</v>
      </c>
      <c r="H115" s="4">
        <v>1</v>
      </c>
      <c r="I115" s="4">
        <v>1</v>
      </c>
      <c r="J115" s="4">
        <v>1</v>
      </c>
      <c r="K115" s="4">
        <f>+(F115*G115+H115*I115)*J115</f>
        <v>1</v>
      </c>
      <c r="L115" s="8">
        <f>+K115*L$147/K$147</f>
        <v>6186.7788535898781</v>
      </c>
    </row>
    <row r="116" spans="1:12" x14ac:dyDescent="0.25">
      <c r="A116" s="4" t="s">
        <v>183</v>
      </c>
      <c r="B116" s="4" t="s">
        <v>182</v>
      </c>
      <c r="C116" s="4" t="s">
        <v>17</v>
      </c>
      <c r="D116" s="4" t="s">
        <v>8</v>
      </c>
      <c r="E116" s="4">
        <v>4</v>
      </c>
      <c r="F116" s="4">
        <v>0</v>
      </c>
      <c r="G116" s="4">
        <v>1.2</v>
      </c>
      <c r="H116" s="4">
        <v>4</v>
      </c>
      <c r="I116" s="4">
        <v>1</v>
      </c>
      <c r="J116" s="4">
        <v>1</v>
      </c>
      <c r="K116" s="4">
        <f>+(F116*G116+H116*I116)*J116</f>
        <v>4</v>
      </c>
      <c r="L116" s="8">
        <f>+K116*L$147/K$147</f>
        <v>24747.115414359512</v>
      </c>
    </row>
    <row r="117" spans="1:12" x14ac:dyDescent="0.25">
      <c r="A117" s="4" t="s">
        <v>185</v>
      </c>
      <c r="B117" s="4" t="s">
        <v>184</v>
      </c>
      <c r="C117" s="4" t="s">
        <v>20</v>
      </c>
      <c r="D117" s="4" t="s">
        <v>8</v>
      </c>
      <c r="E117" s="4">
        <v>29</v>
      </c>
      <c r="F117" s="4">
        <v>0</v>
      </c>
      <c r="G117" s="4">
        <v>1.2</v>
      </c>
      <c r="H117" s="4">
        <v>29</v>
      </c>
      <c r="I117" s="4">
        <v>1</v>
      </c>
      <c r="J117" s="4">
        <v>1</v>
      </c>
      <c r="K117" s="4">
        <f>+(F117*G117+H117*I117)*J117</f>
        <v>29</v>
      </c>
      <c r="L117" s="8">
        <f>+K117*L$147/K$147</f>
        <v>179416.58675410645</v>
      </c>
    </row>
    <row r="118" spans="1:12" x14ac:dyDescent="0.25">
      <c r="A118" s="4" t="s">
        <v>187</v>
      </c>
      <c r="B118" s="4" t="s">
        <v>186</v>
      </c>
      <c r="C118" s="4" t="s">
        <v>17</v>
      </c>
      <c r="D118" s="4" t="s">
        <v>8</v>
      </c>
      <c r="E118" s="4">
        <v>1</v>
      </c>
      <c r="F118" s="4">
        <v>0</v>
      </c>
      <c r="G118" s="4">
        <v>1.2</v>
      </c>
      <c r="H118" s="4">
        <v>1</v>
      </c>
      <c r="I118" s="4">
        <v>1</v>
      </c>
      <c r="J118" s="4">
        <v>0</v>
      </c>
      <c r="K118" s="4">
        <f>+(F118*G118+H118*I118)*J118</f>
        <v>0</v>
      </c>
      <c r="L118" s="8">
        <f>+K118*L$147/K$147</f>
        <v>0</v>
      </c>
    </row>
    <row r="119" spans="1:12" x14ac:dyDescent="0.25">
      <c r="A119" s="4" t="s">
        <v>252</v>
      </c>
      <c r="B119" s="4" t="s">
        <v>251</v>
      </c>
      <c r="C119" s="4" t="s">
        <v>76</v>
      </c>
      <c r="D119" s="4" t="s">
        <v>8</v>
      </c>
      <c r="E119" s="4">
        <v>125</v>
      </c>
      <c r="F119" s="4">
        <v>24</v>
      </c>
      <c r="G119" s="4">
        <v>1.2</v>
      </c>
      <c r="H119" s="4">
        <v>101</v>
      </c>
      <c r="I119" s="4">
        <v>1</v>
      </c>
      <c r="J119" s="4">
        <v>1</v>
      </c>
      <c r="K119" s="4">
        <f>+(F119*G119+H119*I119)*J119</f>
        <v>129.80000000000001</v>
      </c>
      <c r="L119" s="8">
        <f>+K119*L$147/K$147</f>
        <v>803043.89519596612</v>
      </c>
    </row>
    <row r="120" spans="1:12" x14ac:dyDescent="0.25">
      <c r="A120" s="4" t="s">
        <v>304</v>
      </c>
      <c r="B120" s="4" t="s">
        <v>303</v>
      </c>
      <c r="C120" s="4" t="s">
        <v>17</v>
      </c>
      <c r="D120" s="4" t="s">
        <v>8</v>
      </c>
      <c r="E120" s="4">
        <v>2</v>
      </c>
      <c r="F120" s="4">
        <v>0</v>
      </c>
      <c r="G120" s="4">
        <v>1.2</v>
      </c>
      <c r="H120" s="4">
        <v>2</v>
      </c>
      <c r="I120" s="4">
        <v>1</v>
      </c>
      <c r="J120" s="4">
        <v>0</v>
      </c>
      <c r="K120" s="4">
        <f>+(F120*G120+H120*I120)*J120</f>
        <v>0</v>
      </c>
      <c r="L120" s="8">
        <f>+K120*L$147/K$147</f>
        <v>0</v>
      </c>
    </row>
    <row r="121" spans="1:12" x14ac:dyDescent="0.25">
      <c r="A121" s="4" t="s">
        <v>266</v>
      </c>
      <c r="B121" s="4" t="s">
        <v>265</v>
      </c>
      <c r="C121" s="4" t="s">
        <v>2</v>
      </c>
      <c r="D121" s="4" t="s">
        <v>8</v>
      </c>
      <c r="E121" s="4">
        <v>2</v>
      </c>
      <c r="F121" s="4">
        <v>0</v>
      </c>
      <c r="G121" s="4">
        <v>1.2</v>
      </c>
      <c r="H121" s="4">
        <v>2</v>
      </c>
      <c r="I121" s="4">
        <v>1</v>
      </c>
      <c r="J121" s="4">
        <v>0</v>
      </c>
      <c r="K121" s="4">
        <f>+(F121*G121+H121*I121)*J121</f>
        <v>0</v>
      </c>
      <c r="L121" s="8">
        <f>+K121*L$147/K$147</f>
        <v>0</v>
      </c>
    </row>
    <row r="122" spans="1:12" x14ac:dyDescent="0.25">
      <c r="A122" s="4" t="s">
        <v>284</v>
      </c>
      <c r="B122" s="4" t="s">
        <v>283</v>
      </c>
      <c r="C122" s="4" t="s">
        <v>2</v>
      </c>
      <c r="D122" s="4" t="s">
        <v>8</v>
      </c>
      <c r="E122" s="4">
        <v>1</v>
      </c>
      <c r="F122" s="4">
        <v>0</v>
      </c>
      <c r="G122" s="4">
        <v>1.2</v>
      </c>
      <c r="H122" s="4">
        <v>1</v>
      </c>
      <c r="I122" s="4">
        <v>1</v>
      </c>
      <c r="J122" s="4">
        <v>1</v>
      </c>
      <c r="K122" s="4">
        <f>+(F122*G122+H122*I122)*J122</f>
        <v>1</v>
      </c>
      <c r="L122" s="8">
        <f>+K122*L$147/K$147</f>
        <v>6186.7788535898781</v>
      </c>
    </row>
    <row r="123" spans="1:12" x14ac:dyDescent="0.25">
      <c r="A123" s="4" t="s">
        <v>315</v>
      </c>
      <c r="B123" s="5" t="s">
        <v>316</v>
      </c>
      <c r="C123" s="4" t="s">
        <v>17</v>
      </c>
      <c r="D123" s="4" t="s">
        <v>8</v>
      </c>
      <c r="E123" s="4">
        <v>1</v>
      </c>
      <c r="F123" s="4">
        <v>0</v>
      </c>
      <c r="G123" s="4">
        <v>1.2</v>
      </c>
      <c r="H123" s="4">
        <v>1</v>
      </c>
      <c r="I123" s="4">
        <v>1</v>
      </c>
      <c r="J123" s="4">
        <v>1</v>
      </c>
      <c r="K123" s="4">
        <f>+(F123*G123+H123*I123)*J123</f>
        <v>1</v>
      </c>
      <c r="L123" s="8">
        <f>+K123*L$147/K$147</f>
        <v>6186.7788535898781</v>
      </c>
    </row>
    <row r="124" spans="1:12" x14ac:dyDescent="0.25">
      <c r="A124" s="4" t="s">
        <v>294</v>
      </c>
      <c r="B124" s="4" t="s">
        <v>293</v>
      </c>
      <c r="C124" s="4" t="s">
        <v>76</v>
      </c>
      <c r="D124" s="4" t="s">
        <v>8</v>
      </c>
      <c r="E124" s="4">
        <v>71</v>
      </c>
      <c r="F124" s="4">
        <v>8</v>
      </c>
      <c r="G124" s="4">
        <v>1.2</v>
      </c>
      <c r="H124" s="4">
        <v>63</v>
      </c>
      <c r="I124" s="4">
        <v>1</v>
      </c>
      <c r="J124" s="4">
        <v>1</v>
      </c>
      <c r="K124" s="4">
        <f>+(F124*G124+H124*I124)*J124</f>
        <v>72.599999999999994</v>
      </c>
      <c r="L124" s="8">
        <f>+K124*L$147/K$147</f>
        <v>449160.14477062516</v>
      </c>
    </row>
    <row r="125" spans="1:12" x14ac:dyDescent="0.25">
      <c r="A125" s="4" t="s">
        <v>203</v>
      </c>
      <c r="B125" s="4" t="s">
        <v>202</v>
      </c>
      <c r="C125" s="4" t="s">
        <v>76</v>
      </c>
      <c r="D125" s="4" t="s">
        <v>204</v>
      </c>
      <c r="E125" s="4">
        <v>6</v>
      </c>
      <c r="F125" s="4">
        <v>0</v>
      </c>
      <c r="G125" s="4">
        <v>1.2</v>
      </c>
      <c r="H125" s="4">
        <v>6</v>
      </c>
      <c r="I125" s="4">
        <v>1</v>
      </c>
      <c r="J125" s="4">
        <v>1</v>
      </c>
      <c r="K125" s="4">
        <f>+(F125*G125+H125*I125)*J125</f>
        <v>6</v>
      </c>
      <c r="L125" s="8">
        <f>+K125*L$147/K$147</f>
        <v>37120.673121539265</v>
      </c>
    </row>
    <row r="126" spans="1:12" x14ac:dyDescent="0.25">
      <c r="A126" s="4" t="s">
        <v>22</v>
      </c>
      <c r="B126" s="4" t="s">
        <v>21</v>
      </c>
      <c r="C126" s="4" t="s">
        <v>2</v>
      </c>
      <c r="D126" s="4" t="s">
        <v>23</v>
      </c>
      <c r="E126" s="4">
        <v>4</v>
      </c>
      <c r="F126" s="4">
        <v>0</v>
      </c>
      <c r="G126" s="4">
        <v>1.2</v>
      </c>
      <c r="H126" s="4">
        <v>4</v>
      </c>
      <c r="I126" s="4">
        <v>1</v>
      </c>
      <c r="J126" s="4">
        <v>1</v>
      </c>
      <c r="K126" s="4">
        <f>+(F126*G126+H126*I126)*J126</f>
        <v>4</v>
      </c>
      <c r="L126" s="8">
        <f>+K126*L$147/K$147</f>
        <v>24747.115414359512</v>
      </c>
    </row>
    <row r="127" spans="1:12" x14ac:dyDescent="0.25">
      <c r="A127" s="4" t="s">
        <v>86</v>
      </c>
      <c r="B127" s="4" t="s">
        <v>85</v>
      </c>
      <c r="C127" s="4" t="s">
        <v>20</v>
      </c>
      <c r="D127" s="4" t="s">
        <v>23</v>
      </c>
      <c r="E127" s="4">
        <v>31</v>
      </c>
      <c r="F127" s="4">
        <v>2</v>
      </c>
      <c r="G127" s="4">
        <v>1.2</v>
      </c>
      <c r="H127" s="4">
        <v>29</v>
      </c>
      <c r="I127" s="4">
        <v>1</v>
      </c>
      <c r="J127" s="4">
        <v>1</v>
      </c>
      <c r="K127" s="4">
        <f>+(F127*G127+H127*I127)*J127</f>
        <v>31.4</v>
      </c>
      <c r="L127" s="8">
        <f>+K127*L$147/K$147</f>
        <v>194264.85600272217</v>
      </c>
    </row>
    <row r="128" spans="1:12" x14ac:dyDescent="0.25">
      <c r="A128" s="4" t="s">
        <v>98</v>
      </c>
      <c r="B128" s="4" t="s">
        <v>97</v>
      </c>
      <c r="C128" s="4" t="s">
        <v>76</v>
      </c>
      <c r="D128" s="4" t="s">
        <v>23</v>
      </c>
      <c r="E128" s="4">
        <v>109</v>
      </c>
      <c r="F128" s="4">
        <v>30</v>
      </c>
      <c r="G128" s="4">
        <v>1.2</v>
      </c>
      <c r="H128" s="4">
        <v>79</v>
      </c>
      <c r="I128" s="4">
        <v>1</v>
      </c>
      <c r="J128" s="4">
        <v>1</v>
      </c>
      <c r="K128" s="4">
        <f>+(F128*G128+H128*I128)*J128</f>
        <v>115</v>
      </c>
      <c r="L128" s="8">
        <f>+K128*L$147/K$147</f>
        <v>711479.5681628359</v>
      </c>
    </row>
    <row r="129" spans="1:12" x14ac:dyDescent="0.25">
      <c r="A129" s="4" t="s">
        <v>201</v>
      </c>
      <c r="B129" s="4" t="s">
        <v>200</v>
      </c>
      <c r="C129" s="4" t="s">
        <v>17</v>
      </c>
      <c r="D129" s="4" t="s">
        <v>23</v>
      </c>
      <c r="E129" s="4">
        <v>8</v>
      </c>
      <c r="F129" s="4">
        <v>1</v>
      </c>
      <c r="G129" s="4">
        <v>1.2</v>
      </c>
      <c r="H129" s="4">
        <v>7</v>
      </c>
      <c r="I129" s="4">
        <v>1</v>
      </c>
      <c r="J129" s="4">
        <v>1</v>
      </c>
      <c r="K129" s="4">
        <f>+(F129*G129+H129*I129)*J129</f>
        <v>8.1999999999999993</v>
      </c>
      <c r="L129" s="8">
        <f>+K129*L$147/K$147</f>
        <v>50731.586599436996</v>
      </c>
    </row>
    <row r="130" spans="1:12" x14ac:dyDescent="0.25">
      <c r="A130" s="4" t="s">
        <v>242</v>
      </c>
      <c r="B130" s="4" t="s">
        <v>241</v>
      </c>
      <c r="C130" s="4" t="s">
        <v>2</v>
      </c>
      <c r="D130" s="4" t="s">
        <v>23</v>
      </c>
      <c r="E130" s="4">
        <v>18</v>
      </c>
      <c r="F130" s="4">
        <v>2</v>
      </c>
      <c r="G130" s="4">
        <v>1.2</v>
      </c>
      <c r="H130" s="4">
        <v>16</v>
      </c>
      <c r="I130" s="4">
        <v>1</v>
      </c>
      <c r="J130" s="4">
        <v>1</v>
      </c>
      <c r="K130" s="4">
        <f>+(F130*G130+H130*I130)*J130</f>
        <v>18.399999999999999</v>
      </c>
      <c r="L130" s="8">
        <f>+K130*L$147/K$147</f>
        <v>113836.73090605375</v>
      </c>
    </row>
    <row r="131" spans="1:12" x14ac:dyDescent="0.25">
      <c r="A131" s="4" t="s">
        <v>258</v>
      </c>
      <c r="B131" s="4" t="s">
        <v>257</v>
      </c>
      <c r="C131" s="4" t="s">
        <v>2</v>
      </c>
      <c r="D131" s="4" t="s">
        <v>23</v>
      </c>
      <c r="E131" s="4">
        <v>17</v>
      </c>
      <c r="F131" s="4">
        <v>2</v>
      </c>
      <c r="G131" s="4">
        <v>1.2</v>
      </c>
      <c r="H131" s="4">
        <v>15</v>
      </c>
      <c r="I131" s="4">
        <v>1</v>
      </c>
      <c r="J131" s="4">
        <v>1</v>
      </c>
      <c r="K131" s="4">
        <f>+(F131*G131+H131*I131)*J131</f>
        <v>17.399999999999999</v>
      </c>
      <c r="L131" s="8">
        <f>+K131*L$147/K$147</f>
        <v>107649.95205246388</v>
      </c>
    </row>
    <row r="132" spans="1:12" x14ac:dyDescent="0.25">
      <c r="A132" s="4" t="s">
        <v>262</v>
      </c>
      <c r="B132" s="4" t="s">
        <v>261</v>
      </c>
      <c r="C132" s="4" t="s">
        <v>76</v>
      </c>
      <c r="D132" s="4" t="s">
        <v>23</v>
      </c>
      <c r="E132" s="4">
        <v>37</v>
      </c>
      <c r="F132" s="4">
        <v>2</v>
      </c>
      <c r="G132" s="4">
        <v>1.2</v>
      </c>
      <c r="H132" s="4">
        <v>35</v>
      </c>
      <c r="I132" s="4">
        <v>1</v>
      </c>
      <c r="J132" s="4">
        <v>1</v>
      </c>
      <c r="K132" s="4">
        <f>+(F132*G132+H132*I132)*J132</f>
        <v>37.4</v>
      </c>
      <c r="L132" s="8">
        <f>+K132*L$147/K$147</f>
        <v>231385.52912426143</v>
      </c>
    </row>
    <row r="133" spans="1:12" x14ac:dyDescent="0.25">
      <c r="A133" s="4" t="s">
        <v>19</v>
      </c>
      <c r="B133" s="4" t="s">
        <v>18</v>
      </c>
      <c r="C133" s="4" t="s">
        <v>20</v>
      </c>
      <c r="D133" s="4" t="s">
        <v>318</v>
      </c>
      <c r="E133" s="4">
        <v>19</v>
      </c>
      <c r="F133" s="4">
        <v>1</v>
      </c>
      <c r="G133" s="4">
        <v>1.2</v>
      </c>
      <c r="H133" s="4">
        <v>18</v>
      </c>
      <c r="I133" s="4">
        <v>1</v>
      </c>
      <c r="J133" s="4">
        <v>0.75</v>
      </c>
      <c r="K133" s="4">
        <f>+(F133*G133+H133*I133)*J133</f>
        <v>14.399999999999999</v>
      </c>
      <c r="L133" s="8">
        <f>+K133*L$147/K$147</f>
        <v>89089.615491694247</v>
      </c>
    </row>
    <row r="134" spans="1:12" x14ac:dyDescent="0.25">
      <c r="A134" s="4" t="s">
        <v>35</v>
      </c>
      <c r="B134" s="4" t="s">
        <v>34</v>
      </c>
      <c r="C134" s="4" t="s">
        <v>2</v>
      </c>
      <c r="D134" s="4" t="s">
        <v>318</v>
      </c>
      <c r="E134" s="4">
        <v>1</v>
      </c>
      <c r="F134" s="4">
        <v>0</v>
      </c>
      <c r="G134" s="4">
        <v>1.2</v>
      </c>
      <c r="H134" s="4">
        <v>1</v>
      </c>
      <c r="I134" s="4">
        <v>1</v>
      </c>
      <c r="J134" s="4">
        <v>0</v>
      </c>
      <c r="K134" s="4">
        <f>+(F134*G134+H134*I134)*J134</f>
        <v>0</v>
      </c>
      <c r="L134" s="8">
        <f>+K134*L$147/K$147</f>
        <v>0</v>
      </c>
    </row>
    <row r="135" spans="1:12" x14ac:dyDescent="0.25">
      <c r="A135" s="4" t="s">
        <v>100</v>
      </c>
      <c r="B135" s="4" t="s">
        <v>99</v>
      </c>
      <c r="C135" s="4" t="s">
        <v>2</v>
      </c>
      <c r="D135" s="4" t="s">
        <v>318</v>
      </c>
      <c r="E135" s="4">
        <v>7</v>
      </c>
      <c r="F135" s="4">
        <v>0</v>
      </c>
      <c r="G135" s="4">
        <v>1.2</v>
      </c>
      <c r="H135" s="4">
        <v>7</v>
      </c>
      <c r="I135" s="4">
        <v>1</v>
      </c>
      <c r="J135" s="4">
        <v>0.75</v>
      </c>
      <c r="K135" s="4">
        <f>+(F135*G135+H135*I135)*J135</f>
        <v>5.25</v>
      </c>
      <c r="L135" s="8">
        <f>+K135*L$147/K$147</f>
        <v>32480.58898134686</v>
      </c>
    </row>
    <row r="136" spans="1:12" x14ac:dyDescent="0.25">
      <c r="A136" s="4" t="s">
        <v>119</v>
      </c>
      <c r="B136" s="4" t="s">
        <v>118</v>
      </c>
      <c r="C136" s="4" t="s">
        <v>2</v>
      </c>
      <c r="D136" s="4" t="s">
        <v>318</v>
      </c>
      <c r="E136" s="4">
        <v>5</v>
      </c>
      <c r="F136" s="4">
        <v>0</v>
      </c>
      <c r="G136" s="4">
        <v>1.2</v>
      </c>
      <c r="H136" s="4">
        <v>5</v>
      </c>
      <c r="I136" s="4">
        <v>1</v>
      </c>
      <c r="J136" s="4">
        <v>1</v>
      </c>
      <c r="K136" s="4">
        <f>+(F136*G136+H136*I136)*J136</f>
        <v>5</v>
      </c>
      <c r="L136" s="8">
        <f>+K136*L$147/K$147</f>
        <v>30933.894267949388</v>
      </c>
    </row>
    <row r="137" spans="1:12" x14ac:dyDescent="0.25">
      <c r="A137" s="4" t="s">
        <v>155</v>
      </c>
      <c r="B137" s="4" t="s">
        <v>154</v>
      </c>
      <c r="C137" s="4" t="s">
        <v>20</v>
      </c>
      <c r="D137" s="4" t="s">
        <v>318</v>
      </c>
      <c r="E137" s="4">
        <v>35</v>
      </c>
      <c r="F137" s="4">
        <v>6</v>
      </c>
      <c r="G137" s="4">
        <v>1.2</v>
      </c>
      <c r="H137" s="4">
        <v>29</v>
      </c>
      <c r="I137" s="4">
        <v>1</v>
      </c>
      <c r="J137" s="4">
        <v>1</v>
      </c>
      <c r="K137" s="4">
        <f>+(F137*G137+H137*I137)*J137</f>
        <v>36.200000000000003</v>
      </c>
      <c r="L137" s="8">
        <f>+K137*L$147/K$147</f>
        <v>223961.39449995357</v>
      </c>
    </row>
    <row r="138" spans="1:12" x14ac:dyDescent="0.25">
      <c r="A138" s="4" t="s">
        <v>161</v>
      </c>
      <c r="B138" s="4" t="s">
        <v>160</v>
      </c>
      <c r="C138" s="4" t="s">
        <v>11</v>
      </c>
      <c r="D138" s="4" t="s">
        <v>318</v>
      </c>
      <c r="E138" s="4">
        <v>11</v>
      </c>
      <c r="F138" s="4">
        <v>0</v>
      </c>
      <c r="G138" s="4">
        <v>1.2</v>
      </c>
      <c r="H138" s="4">
        <v>11</v>
      </c>
      <c r="I138" s="4">
        <v>1</v>
      </c>
      <c r="J138" s="4">
        <v>1</v>
      </c>
      <c r="K138" s="4">
        <f>+(F138*G138+H138*I138)*J138</f>
        <v>11</v>
      </c>
      <c r="L138" s="8">
        <f>+K138*L$147/K$147</f>
        <v>68054.567389488657</v>
      </c>
    </row>
    <row r="139" spans="1:12" x14ac:dyDescent="0.25">
      <c r="A139" s="4" t="s">
        <v>179</v>
      </c>
      <c r="B139" s="4" t="s">
        <v>178</v>
      </c>
      <c r="C139" s="4" t="s">
        <v>2</v>
      </c>
      <c r="D139" s="4" t="s">
        <v>318</v>
      </c>
      <c r="E139" s="4">
        <v>1</v>
      </c>
      <c r="F139" s="4">
        <v>0</v>
      </c>
      <c r="G139" s="4">
        <v>1.2</v>
      </c>
      <c r="H139" s="4">
        <v>1</v>
      </c>
      <c r="I139" s="4">
        <v>1</v>
      </c>
      <c r="J139" s="4">
        <v>0</v>
      </c>
      <c r="K139" s="4">
        <f>+(F139*G139+H139*I139)*J139</f>
        <v>0</v>
      </c>
      <c r="L139" s="8">
        <f>+K139*L$147/K$147</f>
        <v>0</v>
      </c>
    </row>
    <row r="140" spans="1:12" x14ac:dyDescent="0.25">
      <c r="A140" s="4" t="s">
        <v>195</v>
      </c>
      <c r="B140" s="4" t="s">
        <v>194</v>
      </c>
      <c r="C140" s="4" t="s">
        <v>11</v>
      </c>
      <c r="D140" s="4" t="s">
        <v>318</v>
      </c>
      <c r="E140" s="4">
        <v>5</v>
      </c>
      <c r="F140" s="4">
        <v>0</v>
      </c>
      <c r="G140" s="4">
        <v>1.2</v>
      </c>
      <c r="H140" s="4">
        <v>5</v>
      </c>
      <c r="I140" s="4">
        <v>1</v>
      </c>
      <c r="J140" s="4">
        <v>1</v>
      </c>
      <c r="K140" s="4">
        <f>+(F140*G140+H140*I140)*J140</f>
        <v>5</v>
      </c>
      <c r="L140" s="8">
        <f>+K140*L$147/K$147</f>
        <v>30933.894267949388</v>
      </c>
    </row>
    <row r="141" spans="1:12" x14ac:dyDescent="0.25">
      <c r="A141" s="4" t="s">
        <v>206</v>
      </c>
      <c r="B141" s="4" t="s">
        <v>205</v>
      </c>
      <c r="C141" s="4" t="s">
        <v>76</v>
      </c>
      <c r="D141" s="4" t="s">
        <v>318</v>
      </c>
      <c r="E141" s="4">
        <v>83</v>
      </c>
      <c r="F141" s="4">
        <v>13</v>
      </c>
      <c r="G141" s="4">
        <v>1.2</v>
      </c>
      <c r="H141" s="4">
        <v>70</v>
      </c>
      <c r="I141" s="4">
        <v>1</v>
      </c>
      <c r="J141" s="4">
        <v>1</v>
      </c>
      <c r="K141" s="4">
        <f>+(F141*G141+H141*I141)*J141</f>
        <v>85.6</v>
      </c>
      <c r="L141" s="8">
        <f>+K141*L$147/K$147</f>
        <v>529588.26986729354</v>
      </c>
    </row>
    <row r="142" spans="1:12" x14ac:dyDescent="0.25">
      <c r="A142" s="4" t="s">
        <v>240</v>
      </c>
      <c r="B142" s="4" t="s">
        <v>239</v>
      </c>
      <c r="C142" s="4" t="s">
        <v>76</v>
      </c>
      <c r="D142" s="4" t="s">
        <v>318</v>
      </c>
      <c r="E142" s="4">
        <v>82</v>
      </c>
      <c r="F142" s="4">
        <v>10</v>
      </c>
      <c r="G142" s="4">
        <v>1.2</v>
      </c>
      <c r="H142" s="4">
        <v>72</v>
      </c>
      <c r="I142" s="4">
        <v>1</v>
      </c>
      <c r="J142" s="4">
        <v>1</v>
      </c>
      <c r="K142" s="4">
        <f>+(F142*G142+H142*I142)*J142</f>
        <v>84</v>
      </c>
      <c r="L142" s="8">
        <f>+K142*L$147/K$147</f>
        <v>519689.42370154976</v>
      </c>
    </row>
    <row r="143" spans="1:12" x14ac:dyDescent="0.25">
      <c r="A143" s="4" t="s">
        <v>300</v>
      </c>
      <c r="B143" s="4" t="s">
        <v>299</v>
      </c>
      <c r="C143" s="4" t="s">
        <v>2</v>
      </c>
      <c r="D143" s="4" t="s">
        <v>318</v>
      </c>
      <c r="E143" s="4">
        <v>10</v>
      </c>
      <c r="F143" s="4">
        <v>0</v>
      </c>
      <c r="G143" s="4">
        <v>1.2</v>
      </c>
      <c r="H143" s="4">
        <v>10</v>
      </c>
      <c r="I143" s="4">
        <v>1</v>
      </c>
      <c r="J143" s="4">
        <v>0.5</v>
      </c>
      <c r="K143" s="4">
        <f>+(F143*G143+H143*I143)*J143</f>
        <v>5</v>
      </c>
      <c r="L143" s="8">
        <f>+K143*L$147/K$147</f>
        <v>30933.894267949388</v>
      </c>
    </row>
    <row r="144" spans="1:12" x14ac:dyDescent="0.25">
      <c r="A144" s="4" t="s">
        <v>214</v>
      </c>
      <c r="B144" s="4" t="s">
        <v>213</v>
      </c>
      <c r="C144" s="4" t="s">
        <v>11</v>
      </c>
      <c r="D144" s="4" t="s">
        <v>318</v>
      </c>
      <c r="E144" s="4">
        <v>11</v>
      </c>
      <c r="F144" s="4">
        <v>0</v>
      </c>
      <c r="G144" s="4">
        <v>1.2</v>
      </c>
      <c r="H144" s="4">
        <v>11</v>
      </c>
      <c r="I144" s="4">
        <v>1</v>
      </c>
      <c r="J144" s="4">
        <v>0.25</v>
      </c>
      <c r="K144" s="4">
        <f>+(F144*G144+H144*I144)*J144</f>
        <v>2.75</v>
      </c>
      <c r="L144" s="8">
        <f>+K144*L$147/K$147</f>
        <v>17013.641847372164</v>
      </c>
    </row>
    <row r="145" spans="1:12" x14ac:dyDescent="0.25">
      <c r="A145" s="4" t="s">
        <v>297</v>
      </c>
      <c r="B145" s="5" t="s">
        <v>298</v>
      </c>
      <c r="C145" s="4" t="s">
        <v>78</v>
      </c>
      <c r="D145" s="4" t="s">
        <v>318</v>
      </c>
      <c r="E145" s="4">
        <v>1</v>
      </c>
      <c r="F145" s="4">
        <v>0</v>
      </c>
      <c r="G145" s="4">
        <v>1.2</v>
      </c>
      <c r="H145" s="4">
        <v>1</v>
      </c>
      <c r="I145" s="4">
        <v>1</v>
      </c>
      <c r="J145" s="4">
        <v>0</v>
      </c>
      <c r="K145" s="4">
        <v>0</v>
      </c>
      <c r="L145" s="8">
        <f>+K145*L$147/K$147</f>
        <v>0</v>
      </c>
    </row>
    <row r="146" spans="1:12" x14ac:dyDescent="0.25">
      <c r="A146" s="4" t="s">
        <v>290</v>
      </c>
      <c r="B146" s="4" t="s">
        <v>289</v>
      </c>
      <c r="C146" s="4" t="s">
        <v>60</v>
      </c>
      <c r="D146" s="4" t="s">
        <v>317</v>
      </c>
      <c r="E146" s="4">
        <v>28</v>
      </c>
      <c r="F146" s="4">
        <v>0</v>
      </c>
      <c r="G146" s="4">
        <v>1.2</v>
      </c>
      <c r="H146" s="4">
        <v>28</v>
      </c>
      <c r="I146" s="4">
        <v>1</v>
      </c>
      <c r="J146" s="4">
        <v>1</v>
      </c>
      <c r="K146" s="4">
        <f>+(F146*G146+H146*I146)*J146</f>
        <v>28</v>
      </c>
      <c r="L146" s="8">
        <f>+K146*L$147/K$147</f>
        <v>173229.80790051658</v>
      </c>
    </row>
    <row r="147" spans="1:12" x14ac:dyDescent="0.25">
      <c r="A147" s="4"/>
      <c r="B147" s="4"/>
      <c r="C147" s="4"/>
      <c r="D147" s="4"/>
      <c r="E147" s="4">
        <f>SUM(E2:E146)</f>
        <v>3203</v>
      </c>
      <c r="F147" s="4">
        <f>SUM(F2:F146)</f>
        <v>524</v>
      </c>
      <c r="G147" s="4"/>
      <c r="H147" s="4">
        <f>SUM(H2:H146)</f>
        <v>2679</v>
      </c>
      <c r="I147" s="4"/>
      <c r="J147" s="4"/>
      <c r="K147" s="4">
        <f>SUM(K2:K146)</f>
        <v>3232.7000000000003</v>
      </c>
      <c r="L147" s="8">
        <v>20000000</v>
      </c>
    </row>
  </sheetData>
  <autoFilter ref="A1:L147">
    <sortState ref="A2:L147">
      <sortCondition ref="D1:D147"/>
    </sortState>
  </autoFilter>
  <pageMargins left="0.7" right="0.7" top="0.75" bottom="0.75" header="0.3" footer="0.3"/>
  <pageSetup paperSize="8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Feuil3</vt:lpstr>
      <vt:lpstr>Feuil1!_FilterDatabase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2019-01-04T15:45:12Z</dcterms:created>
  <dcterms:modified xsi:type="dcterms:W3CDTF">2019-01-04T15:45:27Z</dcterms:modified>
</cp:coreProperties>
</file>